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ffa8ffe44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E Tracker" sheetId="1" r:id="R60c1560920124679"/>
    <x:sheet xmlns:r="http://schemas.openxmlformats.org/officeDocument/2006/relationships" name="Example" sheetId="2" r:id="R3b49c6d9941441e3"/>
    <x:sheet xmlns:r="http://schemas.openxmlformats.org/officeDocument/2006/relationships" name="Instructions" sheetId="3" r:id="Rb7591dd0d51144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0.0"/>
    <x:numFmt numFmtId="202" formatCode="0"/>
    <x:numFmt numFmtId="203" formatCode="mm/dd/yy"/>
    <x:numFmt numFmtId="204" formatCode="0%"/>
  </x:numFmts>
  <x:fonts count="5">
    <x:font>
      <x:sz val="11"/>
      <x:name val="Carlito"/>
    </x:font>
    <x:font>
      <x:sz val="11"/>
      <x:color rgb="FF163348"/>
      <x:name val="Arial"/>
    </x:font>
    <x:font>
      <x:b/>
      <x:sz val="16"/>
      <x:color rgb="FF0B2D46"/>
      <x:name val="Arial"/>
    </x:font>
    <x:font>
      <x:b/>
      <x:sz val="11"/>
      <x:color rgb="FFFFFFFF"/>
      <x:name val="Arial"/>
    </x:font>
    <x:font>
      <x:sz val="11"/>
      <x:color rgb="FF155E9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B2D46"/>
      </x:patternFill>
    </x:fill>
    <x:fill>
      <x:patternFill patternType="solid">
        <x:fgColor rgb="FFFFF3D1"/>
      </x:patternFill>
    </x:fill>
    <x:fill>
      <x:patternFill patternType="solid">
        <x:fgColor rgb="FFE8F0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CDA64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/>
    <x:xf numFmtId="201" fontId="1" fillId="4" borderId="0" xfId="0" applyNumberFormat="1" applyFont="1" applyFill="1" applyBorder="1"/>
    <x:xf numFmtId="200" fontId="1" fillId="4" borderId="0" xfId="0" applyNumberFormat="1" applyFont="1" applyFill="1" applyBorder="1"/>
    <x:xf numFmtId="202" fontId="4" fillId="3" borderId="0" xfId="0" applyNumberFormat="1" applyFont="1" applyFill="1" applyBorder="1"/>
    <x:xf numFmtId="203" fontId="4" fillId="3" borderId="0" xfId="0" applyNumberFormat="1" applyFont="1" applyFill="1" applyBorder="1"/>
    <x:xf numFmtId="204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FE2D8"/>
        </x:patternFill>
      </x:fill>
    </x:dxf>
    <x:dxf>
      <x:fill>
        <x:patternFill patternType="solid">
          <x:bgColor rgb="FFFFE2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9b4ff7bb04c8e" /><Relationship Type="http://schemas.openxmlformats.org/officeDocument/2006/relationships/theme" Target="/xl/theme/theme1.xml" Id="R1ee7b6e656b744f8" /><Relationship Type="http://schemas.openxmlformats.org/officeDocument/2006/relationships/sharedStrings" Target="/xl/sharedStrings.xml" Id="Rbf002e8351974e99" /><Relationship Type="http://schemas.openxmlformats.org/officeDocument/2006/relationships/worksheet" Target="/xl/worksheets/sheet1.xml" Id="R60c1560920124679" /><Relationship Type="http://schemas.openxmlformats.org/officeDocument/2006/relationships/worksheet" Target="/xl/worksheets/sheet2.xml" Id="R3b49c6d9941441e3" /><Relationship Type="http://schemas.openxmlformats.org/officeDocument/2006/relationships/worksheet" Target="/xl/worksheets/sheet3.xml" Id="Rb7591dd0d51144d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37bdafdf19240a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d81f2833f3ce49e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OEE factors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spPr>
            <a:solidFill xmlns:a="http://schemas.openxmlformats.org/drawingml/2006/main">
              <a:srgbClr val="1C72AA"/>
            </a:solidFill>
          </c:spPr>
          <c:cat>
            <c:strRef>
              <c:f>'OEE Tracker'!$A$5:$A$8</c:f>
              <c:strCache>
                <c:ptCount val="0"/>
              </c:strCache>
            </c:strRef>
          </c:cat>
          <c:val>
            <c:numRef>
              <c:f>'OEE Tracker'!$B$5:$B$8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OEE factors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Series 1</c:v>
          </c:tx>
          <c:spPr>
            <a:solidFill xmlns:a="http://schemas.openxmlformats.org/drawingml/2006/main">
              <a:srgbClr val="1C72AA"/>
            </a:solidFill>
          </c:spPr>
          <c:cat>
            <c:strRef>
              <c:f>'Example'!$A$4:$A$8</c:f>
              <c:strCache>
                <c:ptCount val="0"/>
              </c:strCache>
            </c:strRef>
          </c:cat>
          <c:val>
            <c:numRef>
              <c:f>'Example'!$B$4:$B$8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9</xdr:col>
      <xdr:colOff>0</xdr:colOff>
      <xdr:row>10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7bdafdf19240ab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9</xdr:col>
      <xdr:colOff>0</xdr:colOff>
      <xdr:row>10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81f2833f3ce49e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edd11294ff249a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4ad9f1041d1a44c8" /></Relationships>
</file>

<file path=xl/worksheets/sheet1.xml><?xml version="1.0" encoding="utf-8"?>
<x:worksheet xmlns:x="http://schemas.openxmlformats.org/spreadsheetml/2006/main">
  <x:sheetPr>
    <x:tabColor rgb="FF0B2D46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28" hidden="0" customWidth="1"/>
    <x:col min="20" max="20" width="2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 ht="24" customHeight="1">
      <x:c r="A2" s="2" t="str">
        <x:v>OEE Calculator &amp;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 ht="24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</x:row>
    <x:row r="4" ht="24" customHeight="1">
      <x:c r="A4" s="1" t="str">
        <x:v>Availability</x:v>
      </x:c>
      <x:c r="B4" s="4" t="str">
        <x:f>IF(SUM(I13:I42)=0,"",SUM(J13:J42)/SUM(I13:I42))</x:f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 ht="24" customHeight="1">
      <x:c r="A5" s="1" t="str">
        <x:v>Performance</x:v>
      </x:c>
      <x:c r="B5" s="4" t="str">
        <x:f>IF(SUM(J13:J42)=0,"",SUM(U13:U42)/SUM(J13:J42))</x:f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ht="24" customHeight="1">
      <x:c r="A6" s="1" t="str">
        <x:v>Quality (time weighted)</x:v>
      </x:c>
      <x:c r="B6" s="4" t="str">
        <x:f>IF(SUM(U13:U42)=0,"",SUM(O13:O42)/SUM(U13:U42))</x:f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</x:row>
    <x:row r="7" ht="24" customHeight="1">
      <x:c r="A7" s="1" t="str">
        <x:v>Overall OEE</x:v>
      </x:c>
      <x:c r="B7" s="4" t="str">
        <x:f>IF(SUM(I13:I42)=0,"",SUM(O13:O42)/SUM(I13:I42))</x:f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ht="24" customHeight="1">
      <x:c r="A8" s="1" t="str">
        <x:v>0% reference</x:v>
      </x:c>
      <x:c r="B8" s="20" t="n"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</x:row>
    <x:row r="9" ht="24" customHeight="1">
      <x:c r="A9" s="1" t="str">
        <x:v>Enter one machine/product per shift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ht="48" customHeight="1">
      <x:c r="A12" s="9" t="str">
        <x:v>Date</x:v>
      </x:c>
      <x:c r="B12" s="9" t="str">
        <x:v>Machine / product</x:v>
      </x:c>
      <x:c r="C12" s="9" t="str">
        <x:v>Shift min</x:v>
      </x:c>
      <x:c r="D12" s="9" t="str">
        <x:v>Excluded min</x:v>
      </x:c>
      <x:c r="E12" s="9" t="str">
        <x:v>Stop min</x:v>
      </x:c>
      <x:c r="F12" s="9" t="str">
        <x:v>Ideal sec/unit</x:v>
      </x:c>
      <x:c r="G12" s="9" t="str">
        <x:v>Total count</x:v>
      </x:c>
      <x:c r="H12" s="9" t="str">
        <x:v>First-pass good</x:v>
      </x:c>
      <x:c r="I12" s="9" t="str">
        <x:v>Planned min</x:v>
      </x:c>
      <x:c r="J12" s="9" t="str">
        <x:v>Run min</x:v>
      </x:c>
      <x:c r="K12" s="9" t="str">
        <x:v>Availability</x:v>
      </x:c>
      <x:c r="L12" s="9" t="str">
        <x:v>Performance</x:v>
      </x:c>
      <x:c r="M12" s="9" t="str">
        <x:v>Quality</x:v>
      </x:c>
      <x:c r="N12" s="9" t="str">
        <x:v>OEE</x:v>
      </x:c>
      <x:c r="O12" s="9" t="str">
        <x:v>Good ideal min</x:v>
      </x:c>
      <x:c r="P12" s="9" t="str">
        <x:v>Stop loss min</x:v>
      </x:c>
      <x:c r="Q12" s="9" t="str">
        <x:v>Speed loss min</x:v>
      </x:c>
      <x:c r="R12" s="9" t="str">
        <x:v>Quality loss min</x:v>
      </x:c>
      <x:c r="S12" s="9" t="str">
        <x:v>Input review</x:v>
      </x:c>
      <x:c r="T12" s="9" t="str">
        <x:v>Notes</x:v>
      </x:c>
      <x:c r="U12" t="str">
        <x:v>Total ideal min</x:v>
      </x:c>
    </x:row>
    <x:row r="13" ht="24" customHeight="1">
      <x:c r="A13" s="19"/>
      <x:c r="B13" s="11"/>
      <x:c r="C13" s="15"/>
      <x:c r="D13" s="15"/>
      <x:c r="E13" s="15"/>
      <x:c r="F13" s="15"/>
      <x:c r="G13" s="18"/>
      <x:c r="H13" s="18"/>
      <x:c r="I13" s="16" t="str">
        <x:f>IF(AND(COUNT(C13:H13)=6,S13=""),C13-D13,"")</x:f>
      </x:c>
      <x:c r="J13" s="16" t="str">
        <x:f>IF(I13="","",I13-E13)</x:f>
      </x:c>
      <x:c r="K13" s="17" t="str">
        <x:f>IF(I13="","",J13/I13)</x:f>
      </x:c>
      <x:c r="L13" s="17" t="str">
        <x:f>IF(OR(J13="",J13=0),"",G13*F13/60/J13)</x:f>
      </x:c>
      <x:c r="M13" s="17" t="str">
        <x:f>IF(OR(I13="",G13=0),"",H13/G13)</x:f>
      </x:c>
      <x:c r="N13" s="17" t="str">
        <x:f>IF(I13="","",H13*F13/60/I13)</x:f>
      </x:c>
      <x:c r="O13" s="16" t="str">
        <x:f>IF(I13="","",H13*F13/60)</x:f>
      </x:c>
      <x:c r="P13" s="16" t="str">
        <x:f>IF(I13="","",E13)</x:f>
      </x:c>
      <x:c r="Q13" s="16" t="str">
        <x:f>IF(I13="","",J13-G13*F13/60)</x:f>
      </x:c>
      <x:c r="R13" s="16" t="str">
        <x:f>IF(I13="","",(G13-H13)*F13/60)</x:f>
      </x:c>
      <x:c r="S13" s="13" t="str">
        <x:f>IF(COUNTA(C13:H13)=0,"",IF(COUNT(C13:H13)&lt;6,"Complete inputs",IF(OR(C13&lt;=0,D13&lt;0,D13&gt;=C13,E13&lt;0,E13&gt;C13-D13,F13&lt;=0,G13&lt;0,H13&lt;0,H13&gt;G13),"Check values",IF(AND(C13-D13-E13=0,G13&gt;0),"Output without run time",IF(G13*F13/60&gt;C13-D13-E13,"Review ideal cycle","")))))</x:f>
      </x:c>
      <x:c r="T13" s="14"/>
      <x:c r="U13" t="str">
        <x:f>IF(I13="","",G13*F13/60)</x:f>
      </x:c>
    </x:row>
    <x:row r="14" ht="24" customHeight="1">
      <x:c r="A14" s="19"/>
      <x:c r="B14" s="11"/>
      <x:c r="C14" s="15"/>
      <x:c r="D14" s="15"/>
      <x:c r="E14" s="15"/>
      <x:c r="F14" s="15"/>
      <x:c r="G14" s="18"/>
      <x:c r="H14" s="18"/>
      <x:c r="I14" s="16" t="str">
        <x:f>IF(AND(COUNT(C14:H14)=6,S14=""),C14-D14,"")</x:f>
      </x:c>
      <x:c r="J14" s="16" t="str">
        <x:f>IF(I14="","",I14-E14)</x:f>
      </x:c>
      <x:c r="K14" s="17" t="str">
        <x:f>IF(I14="","",J14/I14)</x:f>
      </x:c>
      <x:c r="L14" s="17" t="str">
        <x:f>IF(OR(J14="",J14=0),"",G14*F14/60/J14)</x:f>
      </x:c>
      <x:c r="M14" s="17" t="str">
        <x:f>IF(OR(I14="",G14=0),"",H14/G14)</x:f>
      </x:c>
      <x:c r="N14" s="17" t="str">
        <x:f>IF(I14="","",H14*F14/60/I14)</x:f>
      </x:c>
      <x:c r="O14" s="16" t="str">
        <x:f>IF(I14="","",H14*F14/60)</x:f>
      </x:c>
      <x:c r="P14" s="16" t="str">
        <x:f>IF(I14="","",E14)</x:f>
      </x:c>
      <x:c r="Q14" s="16" t="str">
        <x:f>IF(I14="","",J14-G14*F14/60)</x:f>
      </x:c>
      <x:c r="R14" s="16" t="str">
        <x:f>IF(I14="","",(G14-H14)*F14/60)</x:f>
      </x:c>
      <x:c r="S14" s="13" t="str">
        <x:f>IF(COUNTA(C14:H14)=0,"",IF(COUNT(C14:H14)&lt;6,"Complete inputs",IF(OR(C14&lt;=0,D14&lt;0,D14&gt;=C14,E14&lt;0,E14&gt;C14-D14,F14&lt;=0,G14&lt;0,H14&lt;0,H14&gt;G14),"Check values",IF(AND(C14-D14-E14=0,G14&gt;0),"Output without run time",IF(G14*F14/60&gt;C14-D14-E14,"Review ideal cycle","")))))</x:f>
      </x:c>
      <x:c r="T14" s="14"/>
      <x:c r="U14" t="str">
        <x:f>IF(I14="","",G14*F14/60)</x:f>
      </x:c>
    </x:row>
    <x:row r="15" ht="24" customHeight="1">
      <x:c r="A15" s="19"/>
      <x:c r="B15" s="11"/>
      <x:c r="C15" s="15"/>
      <x:c r="D15" s="15"/>
      <x:c r="E15" s="15"/>
      <x:c r="F15" s="15"/>
      <x:c r="G15" s="18"/>
      <x:c r="H15" s="18"/>
      <x:c r="I15" s="16" t="str">
        <x:f>IF(AND(COUNT(C15:H15)=6,S15=""),C15-D15,"")</x:f>
      </x:c>
      <x:c r="J15" s="16" t="str">
        <x:f>IF(I15="","",I15-E15)</x:f>
      </x:c>
      <x:c r="K15" s="17" t="str">
        <x:f>IF(I15="","",J15/I15)</x:f>
      </x:c>
      <x:c r="L15" s="17" t="str">
        <x:f>IF(OR(J15="",J15=0),"",G15*F15/60/J15)</x:f>
      </x:c>
      <x:c r="M15" s="17" t="str">
        <x:f>IF(OR(I15="",G15=0),"",H15/G15)</x:f>
      </x:c>
      <x:c r="N15" s="17" t="str">
        <x:f>IF(I15="","",H15*F15/60/I15)</x:f>
      </x:c>
      <x:c r="O15" s="16" t="str">
        <x:f>IF(I15="","",H15*F15/60)</x:f>
      </x:c>
      <x:c r="P15" s="16" t="str">
        <x:f>IF(I15="","",E15)</x:f>
      </x:c>
      <x:c r="Q15" s="16" t="str">
        <x:f>IF(I15="","",J15-G15*F15/60)</x:f>
      </x:c>
      <x:c r="R15" s="16" t="str">
        <x:f>IF(I15="","",(G15-H15)*F15/60)</x:f>
      </x:c>
      <x:c r="S15" s="13" t="str">
        <x:f>IF(COUNTA(C15:H15)=0,"",IF(COUNT(C15:H15)&lt;6,"Complete inputs",IF(OR(C15&lt;=0,D15&lt;0,D15&gt;=C15,E15&lt;0,E15&gt;C15-D15,F15&lt;=0,G15&lt;0,H15&lt;0,H15&gt;G15),"Check values",IF(AND(C15-D15-E15=0,G15&gt;0),"Output without run time",IF(G15*F15/60&gt;C15-D15-E15,"Review ideal cycle","")))))</x:f>
      </x:c>
      <x:c r="T15" s="14"/>
      <x:c r="U15" t="str">
        <x:f>IF(I15="","",G15*F15/60)</x:f>
      </x:c>
    </x:row>
    <x:row r="16" ht="24" customHeight="1">
      <x:c r="A16" s="19"/>
      <x:c r="B16" s="11"/>
      <x:c r="C16" s="15"/>
      <x:c r="D16" s="15"/>
      <x:c r="E16" s="15"/>
      <x:c r="F16" s="15"/>
      <x:c r="G16" s="18"/>
      <x:c r="H16" s="18"/>
      <x:c r="I16" s="16" t="str">
        <x:f>IF(AND(COUNT(C16:H16)=6,S16=""),C16-D16,"")</x:f>
      </x:c>
      <x:c r="J16" s="16" t="str">
        <x:f>IF(I16="","",I16-E16)</x:f>
      </x:c>
      <x:c r="K16" s="17" t="str">
        <x:f>IF(I16="","",J16/I16)</x:f>
      </x:c>
      <x:c r="L16" s="17" t="str">
        <x:f>IF(OR(J16="",J16=0),"",G16*F16/60/J16)</x:f>
      </x:c>
      <x:c r="M16" s="17" t="str">
        <x:f>IF(OR(I16="",G16=0),"",H16/G16)</x:f>
      </x:c>
      <x:c r="N16" s="17" t="str">
        <x:f>IF(I16="","",H16*F16/60/I16)</x:f>
      </x:c>
      <x:c r="O16" s="16" t="str">
        <x:f>IF(I16="","",H16*F16/60)</x:f>
      </x:c>
      <x:c r="P16" s="16" t="str">
        <x:f>IF(I16="","",E16)</x:f>
      </x:c>
      <x:c r="Q16" s="16" t="str">
        <x:f>IF(I16="","",J16-G16*F16/60)</x:f>
      </x:c>
      <x:c r="R16" s="16" t="str">
        <x:f>IF(I16="","",(G16-H16)*F16/60)</x:f>
      </x:c>
      <x:c r="S16" s="13" t="str">
        <x:f>IF(COUNTA(C16:H16)=0,"",IF(COUNT(C16:H16)&lt;6,"Complete inputs",IF(OR(C16&lt;=0,D16&lt;0,D16&gt;=C16,E16&lt;0,E16&gt;C16-D16,F16&lt;=0,G16&lt;0,H16&lt;0,H16&gt;G16),"Check values",IF(AND(C16-D16-E16=0,G16&gt;0),"Output without run time",IF(G16*F16/60&gt;C16-D16-E16,"Review ideal cycle","")))))</x:f>
      </x:c>
      <x:c r="T16" s="14"/>
      <x:c r="U16" t="str">
        <x:f>IF(I16="","",G16*F16/60)</x:f>
      </x:c>
    </x:row>
    <x:row r="17" ht="24" customHeight="1">
      <x:c r="A17" s="19"/>
      <x:c r="B17" s="11"/>
      <x:c r="C17" s="15"/>
      <x:c r="D17" s="15"/>
      <x:c r="E17" s="15"/>
      <x:c r="F17" s="15"/>
      <x:c r="G17" s="18"/>
      <x:c r="H17" s="18"/>
      <x:c r="I17" s="16" t="str">
        <x:f>IF(AND(COUNT(C17:H17)=6,S17=""),C17-D17,"")</x:f>
      </x:c>
      <x:c r="J17" s="16" t="str">
        <x:f>IF(I17="","",I17-E17)</x:f>
      </x:c>
      <x:c r="K17" s="17" t="str">
        <x:f>IF(I17="","",J17/I17)</x:f>
      </x:c>
      <x:c r="L17" s="17" t="str">
        <x:f>IF(OR(J17="",J17=0),"",G17*F17/60/J17)</x:f>
      </x:c>
      <x:c r="M17" s="17" t="str">
        <x:f>IF(OR(I17="",G17=0),"",H17/G17)</x:f>
      </x:c>
      <x:c r="N17" s="17" t="str">
        <x:f>IF(I17="","",H17*F17/60/I17)</x:f>
      </x:c>
      <x:c r="O17" s="16" t="str">
        <x:f>IF(I17="","",H17*F17/60)</x:f>
      </x:c>
      <x:c r="P17" s="16" t="str">
        <x:f>IF(I17="","",E17)</x:f>
      </x:c>
      <x:c r="Q17" s="16" t="str">
        <x:f>IF(I17="","",J17-G17*F17/60)</x:f>
      </x:c>
      <x:c r="R17" s="16" t="str">
        <x:f>IF(I17="","",(G17-H17)*F17/60)</x:f>
      </x:c>
      <x:c r="S17" s="13" t="str">
        <x:f>IF(COUNTA(C17:H17)=0,"",IF(COUNT(C17:H17)&lt;6,"Complete inputs",IF(OR(C17&lt;=0,D17&lt;0,D17&gt;=C17,E17&lt;0,E17&gt;C17-D17,F17&lt;=0,G17&lt;0,H17&lt;0,H17&gt;G17),"Check values",IF(AND(C17-D17-E17=0,G17&gt;0),"Output without run time",IF(G17*F17/60&gt;C17-D17-E17,"Review ideal cycle","")))))</x:f>
      </x:c>
      <x:c r="T17" s="14"/>
      <x:c r="U17" t="str">
        <x:f>IF(I17="","",G17*F17/60)</x:f>
      </x:c>
    </x:row>
    <x:row r="18" ht="24" customHeight="1">
      <x:c r="A18" s="19"/>
      <x:c r="B18" s="11"/>
      <x:c r="C18" s="15"/>
      <x:c r="D18" s="15"/>
      <x:c r="E18" s="15"/>
      <x:c r="F18" s="15"/>
      <x:c r="G18" s="18"/>
      <x:c r="H18" s="18"/>
      <x:c r="I18" s="16" t="str">
        <x:f>IF(AND(COUNT(C18:H18)=6,S18=""),C18-D18,"")</x:f>
      </x:c>
      <x:c r="J18" s="16" t="str">
        <x:f>IF(I18="","",I18-E18)</x:f>
      </x:c>
      <x:c r="K18" s="17" t="str">
        <x:f>IF(I18="","",J18/I18)</x:f>
      </x:c>
      <x:c r="L18" s="17" t="str">
        <x:f>IF(OR(J18="",J18=0),"",G18*F18/60/J18)</x:f>
      </x:c>
      <x:c r="M18" s="17" t="str">
        <x:f>IF(OR(I18="",G18=0),"",H18/G18)</x:f>
      </x:c>
      <x:c r="N18" s="17" t="str">
        <x:f>IF(I18="","",H18*F18/60/I18)</x:f>
      </x:c>
      <x:c r="O18" s="16" t="str">
        <x:f>IF(I18="","",H18*F18/60)</x:f>
      </x:c>
      <x:c r="P18" s="16" t="str">
        <x:f>IF(I18="","",E18)</x:f>
      </x:c>
      <x:c r="Q18" s="16" t="str">
        <x:f>IF(I18="","",J18-G18*F18/60)</x:f>
      </x:c>
      <x:c r="R18" s="16" t="str">
        <x:f>IF(I18="","",(G18-H18)*F18/60)</x:f>
      </x:c>
      <x:c r="S18" s="13" t="str">
        <x:f>IF(COUNTA(C18:H18)=0,"",IF(COUNT(C18:H18)&lt;6,"Complete inputs",IF(OR(C18&lt;=0,D18&lt;0,D18&gt;=C18,E18&lt;0,E18&gt;C18-D18,F18&lt;=0,G18&lt;0,H18&lt;0,H18&gt;G18),"Check values",IF(AND(C18-D18-E18=0,G18&gt;0),"Output without run time",IF(G18*F18/60&gt;C18-D18-E18,"Review ideal cycle","")))))</x:f>
      </x:c>
      <x:c r="T18" s="14"/>
      <x:c r="U18" t="str">
        <x:f>IF(I18="","",G18*F18/60)</x:f>
      </x:c>
    </x:row>
    <x:row r="19" ht="24" customHeight="1">
      <x:c r="A19" s="19"/>
      <x:c r="B19" s="11"/>
      <x:c r="C19" s="15"/>
      <x:c r="D19" s="15"/>
      <x:c r="E19" s="15"/>
      <x:c r="F19" s="15"/>
      <x:c r="G19" s="18"/>
      <x:c r="H19" s="18"/>
      <x:c r="I19" s="16" t="str">
        <x:f>IF(AND(COUNT(C19:H19)=6,S19=""),C19-D19,"")</x:f>
      </x:c>
      <x:c r="J19" s="16" t="str">
        <x:f>IF(I19="","",I19-E19)</x:f>
      </x:c>
      <x:c r="K19" s="17" t="str">
        <x:f>IF(I19="","",J19/I19)</x:f>
      </x:c>
      <x:c r="L19" s="17" t="str">
        <x:f>IF(OR(J19="",J19=0),"",G19*F19/60/J19)</x:f>
      </x:c>
      <x:c r="M19" s="17" t="str">
        <x:f>IF(OR(I19="",G19=0),"",H19/G19)</x:f>
      </x:c>
      <x:c r="N19" s="17" t="str">
        <x:f>IF(I19="","",H19*F19/60/I19)</x:f>
      </x:c>
      <x:c r="O19" s="16" t="str">
        <x:f>IF(I19="","",H19*F19/60)</x:f>
      </x:c>
      <x:c r="P19" s="16" t="str">
        <x:f>IF(I19="","",E19)</x:f>
      </x:c>
      <x:c r="Q19" s="16" t="str">
        <x:f>IF(I19="","",J19-G19*F19/60)</x:f>
      </x:c>
      <x:c r="R19" s="16" t="str">
        <x:f>IF(I19="","",(G19-H19)*F19/60)</x:f>
      </x:c>
      <x:c r="S19" s="13" t="str">
        <x:f>IF(COUNTA(C19:H19)=0,"",IF(COUNT(C19:H19)&lt;6,"Complete inputs",IF(OR(C19&lt;=0,D19&lt;0,D19&gt;=C19,E19&lt;0,E19&gt;C19-D19,F19&lt;=0,G19&lt;0,H19&lt;0,H19&gt;G19),"Check values",IF(AND(C19-D19-E19=0,G19&gt;0),"Output without run time",IF(G19*F19/60&gt;C19-D19-E19,"Review ideal cycle","")))))</x:f>
      </x:c>
      <x:c r="T19" s="14"/>
      <x:c r="U19" t="str">
        <x:f>IF(I19="","",G19*F19/60)</x:f>
      </x:c>
    </x:row>
    <x:row r="20" ht="24" customHeight="1">
      <x:c r="A20" s="19"/>
      <x:c r="B20" s="11"/>
      <x:c r="C20" s="15"/>
      <x:c r="D20" s="15"/>
      <x:c r="E20" s="15"/>
      <x:c r="F20" s="15"/>
      <x:c r="G20" s="18"/>
      <x:c r="H20" s="18"/>
      <x:c r="I20" s="16" t="str">
        <x:f>IF(AND(COUNT(C20:H20)=6,S20=""),C20-D20,"")</x:f>
      </x:c>
      <x:c r="J20" s="16" t="str">
        <x:f>IF(I20="","",I20-E20)</x:f>
      </x:c>
      <x:c r="K20" s="17" t="str">
        <x:f>IF(I20="","",J20/I20)</x:f>
      </x:c>
      <x:c r="L20" s="17" t="str">
        <x:f>IF(OR(J20="",J20=0),"",G20*F20/60/J20)</x:f>
      </x:c>
      <x:c r="M20" s="17" t="str">
        <x:f>IF(OR(I20="",G20=0),"",H20/G20)</x:f>
      </x:c>
      <x:c r="N20" s="17" t="str">
        <x:f>IF(I20="","",H20*F20/60/I20)</x:f>
      </x:c>
      <x:c r="O20" s="16" t="str">
        <x:f>IF(I20="","",H20*F20/60)</x:f>
      </x:c>
      <x:c r="P20" s="16" t="str">
        <x:f>IF(I20="","",E20)</x:f>
      </x:c>
      <x:c r="Q20" s="16" t="str">
        <x:f>IF(I20="","",J20-G20*F20/60)</x:f>
      </x:c>
      <x:c r="R20" s="16" t="str">
        <x:f>IF(I20="","",(G20-H20)*F20/60)</x:f>
      </x:c>
      <x:c r="S20" s="13" t="str">
        <x:f>IF(COUNTA(C20:H20)=0,"",IF(COUNT(C20:H20)&lt;6,"Complete inputs",IF(OR(C20&lt;=0,D20&lt;0,D20&gt;=C20,E20&lt;0,E20&gt;C20-D20,F20&lt;=0,G20&lt;0,H20&lt;0,H20&gt;G20),"Check values",IF(AND(C20-D20-E20=0,G20&gt;0),"Output without run time",IF(G20*F20/60&gt;C20-D20-E20,"Review ideal cycle","")))))</x:f>
      </x:c>
      <x:c r="T20" s="14"/>
      <x:c r="U20" t="str">
        <x:f>IF(I20="","",G20*F20/60)</x:f>
      </x:c>
    </x:row>
    <x:row r="21" ht="24" customHeight="1">
      <x:c r="A21" s="19"/>
      <x:c r="B21" s="11"/>
      <x:c r="C21" s="15"/>
      <x:c r="D21" s="15"/>
      <x:c r="E21" s="15"/>
      <x:c r="F21" s="15"/>
      <x:c r="G21" s="18"/>
      <x:c r="H21" s="18"/>
      <x:c r="I21" s="16" t="str">
        <x:f>IF(AND(COUNT(C21:H21)=6,S21=""),C21-D21,"")</x:f>
      </x:c>
      <x:c r="J21" s="16" t="str">
        <x:f>IF(I21="","",I21-E21)</x:f>
      </x:c>
      <x:c r="K21" s="17" t="str">
        <x:f>IF(I21="","",J21/I21)</x:f>
      </x:c>
      <x:c r="L21" s="17" t="str">
        <x:f>IF(OR(J21="",J21=0),"",G21*F21/60/J21)</x:f>
      </x:c>
      <x:c r="M21" s="17" t="str">
        <x:f>IF(OR(I21="",G21=0),"",H21/G21)</x:f>
      </x:c>
      <x:c r="N21" s="17" t="str">
        <x:f>IF(I21="","",H21*F21/60/I21)</x:f>
      </x:c>
      <x:c r="O21" s="16" t="str">
        <x:f>IF(I21="","",H21*F21/60)</x:f>
      </x:c>
      <x:c r="P21" s="16" t="str">
        <x:f>IF(I21="","",E21)</x:f>
      </x:c>
      <x:c r="Q21" s="16" t="str">
        <x:f>IF(I21="","",J21-G21*F21/60)</x:f>
      </x:c>
      <x:c r="R21" s="16" t="str">
        <x:f>IF(I21="","",(G21-H21)*F21/60)</x:f>
      </x:c>
      <x:c r="S21" s="13" t="str">
        <x:f>IF(COUNTA(C21:H21)=0,"",IF(COUNT(C21:H21)&lt;6,"Complete inputs",IF(OR(C21&lt;=0,D21&lt;0,D21&gt;=C21,E21&lt;0,E21&gt;C21-D21,F21&lt;=0,G21&lt;0,H21&lt;0,H21&gt;G21),"Check values",IF(AND(C21-D21-E21=0,G21&gt;0),"Output without run time",IF(G21*F21/60&gt;C21-D21-E21,"Review ideal cycle","")))))</x:f>
      </x:c>
      <x:c r="T21" s="14"/>
      <x:c r="U21" t="str">
        <x:f>IF(I21="","",G21*F21/60)</x:f>
      </x:c>
    </x:row>
    <x:row r="22" ht="24" customHeight="1">
      <x:c r="A22" s="19"/>
      <x:c r="B22" s="11"/>
      <x:c r="C22" s="15"/>
      <x:c r="D22" s="15"/>
      <x:c r="E22" s="15"/>
      <x:c r="F22" s="15"/>
      <x:c r="G22" s="18"/>
      <x:c r="H22" s="18"/>
      <x:c r="I22" s="16" t="str">
        <x:f>IF(AND(COUNT(C22:H22)=6,S22=""),C22-D22,"")</x:f>
      </x:c>
      <x:c r="J22" s="16" t="str">
        <x:f>IF(I22="","",I22-E22)</x:f>
      </x:c>
      <x:c r="K22" s="17" t="str">
        <x:f>IF(I22="","",J22/I22)</x:f>
      </x:c>
      <x:c r="L22" s="17" t="str">
        <x:f>IF(OR(J22="",J22=0),"",G22*F22/60/J22)</x:f>
      </x:c>
      <x:c r="M22" s="17" t="str">
        <x:f>IF(OR(I22="",G22=0),"",H22/G22)</x:f>
      </x:c>
      <x:c r="N22" s="17" t="str">
        <x:f>IF(I22="","",H22*F22/60/I22)</x:f>
      </x:c>
      <x:c r="O22" s="16" t="str">
        <x:f>IF(I22="","",H22*F22/60)</x:f>
      </x:c>
      <x:c r="P22" s="16" t="str">
        <x:f>IF(I22="","",E22)</x:f>
      </x:c>
      <x:c r="Q22" s="16" t="str">
        <x:f>IF(I22="","",J22-G22*F22/60)</x:f>
      </x:c>
      <x:c r="R22" s="16" t="str">
        <x:f>IF(I22="","",(G22-H22)*F22/60)</x:f>
      </x:c>
      <x:c r="S22" s="13" t="str">
        <x:f>IF(COUNTA(C22:H22)=0,"",IF(COUNT(C22:H22)&lt;6,"Complete inputs",IF(OR(C22&lt;=0,D22&lt;0,D22&gt;=C22,E22&lt;0,E22&gt;C22-D22,F22&lt;=0,G22&lt;0,H22&lt;0,H22&gt;G22),"Check values",IF(AND(C22-D22-E22=0,G22&gt;0),"Output without run time",IF(G22*F22/60&gt;C22-D22-E22,"Review ideal cycle","")))))</x:f>
      </x:c>
      <x:c r="T22" s="14"/>
      <x:c r="U22" t="str">
        <x:f>IF(I22="","",G22*F22/60)</x:f>
      </x:c>
    </x:row>
    <x:row r="23" ht="24" customHeight="1">
      <x:c r="A23" s="19"/>
      <x:c r="B23" s="11"/>
      <x:c r="C23" s="15"/>
      <x:c r="D23" s="15"/>
      <x:c r="E23" s="15"/>
      <x:c r="F23" s="15"/>
      <x:c r="G23" s="18"/>
      <x:c r="H23" s="18"/>
      <x:c r="I23" s="16" t="str">
        <x:f>IF(AND(COUNT(C23:H23)=6,S23=""),C23-D23,"")</x:f>
      </x:c>
      <x:c r="J23" s="16" t="str">
        <x:f>IF(I23="","",I23-E23)</x:f>
      </x:c>
      <x:c r="K23" s="17" t="str">
        <x:f>IF(I23="","",J23/I23)</x:f>
      </x:c>
      <x:c r="L23" s="17" t="str">
        <x:f>IF(OR(J23="",J23=0),"",G23*F23/60/J23)</x:f>
      </x:c>
      <x:c r="M23" s="17" t="str">
        <x:f>IF(OR(I23="",G23=0),"",H23/G23)</x:f>
      </x:c>
      <x:c r="N23" s="17" t="str">
        <x:f>IF(I23="","",H23*F23/60/I23)</x:f>
      </x:c>
      <x:c r="O23" s="16" t="str">
        <x:f>IF(I23="","",H23*F23/60)</x:f>
      </x:c>
      <x:c r="P23" s="16" t="str">
        <x:f>IF(I23="","",E23)</x:f>
      </x:c>
      <x:c r="Q23" s="16" t="str">
        <x:f>IF(I23="","",J23-G23*F23/60)</x:f>
      </x:c>
      <x:c r="R23" s="16" t="str">
        <x:f>IF(I23="","",(G23-H23)*F23/60)</x:f>
      </x:c>
      <x:c r="S23" s="13" t="str">
        <x:f>IF(COUNTA(C23:H23)=0,"",IF(COUNT(C23:H23)&lt;6,"Complete inputs",IF(OR(C23&lt;=0,D23&lt;0,D23&gt;=C23,E23&lt;0,E23&gt;C23-D23,F23&lt;=0,G23&lt;0,H23&lt;0,H23&gt;G23),"Check values",IF(AND(C23-D23-E23=0,G23&gt;0),"Output without run time",IF(G23*F23/60&gt;C23-D23-E23,"Review ideal cycle","")))))</x:f>
      </x:c>
      <x:c r="T23" s="14"/>
      <x:c r="U23" t="str">
        <x:f>IF(I23="","",G23*F23/60)</x:f>
      </x:c>
    </x:row>
    <x:row r="24" ht="24" customHeight="1">
      <x:c r="A24" s="19"/>
      <x:c r="B24" s="11"/>
      <x:c r="C24" s="15"/>
      <x:c r="D24" s="15"/>
      <x:c r="E24" s="15"/>
      <x:c r="F24" s="15"/>
      <x:c r="G24" s="18"/>
      <x:c r="H24" s="18"/>
      <x:c r="I24" s="16" t="str">
        <x:f>IF(AND(COUNT(C24:H24)=6,S24=""),C24-D24,"")</x:f>
      </x:c>
      <x:c r="J24" s="16" t="str">
        <x:f>IF(I24="","",I24-E24)</x:f>
      </x:c>
      <x:c r="K24" s="17" t="str">
        <x:f>IF(I24="","",J24/I24)</x:f>
      </x:c>
      <x:c r="L24" s="17" t="str">
        <x:f>IF(OR(J24="",J24=0),"",G24*F24/60/J24)</x:f>
      </x:c>
      <x:c r="M24" s="17" t="str">
        <x:f>IF(OR(I24="",G24=0),"",H24/G24)</x:f>
      </x:c>
      <x:c r="N24" s="17" t="str">
        <x:f>IF(I24="","",H24*F24/60/I24)</x:f>
      </x:c>
      <x:c r="O24" s="16" t="str">
        <x:f>IF(I24="","",H24*F24/60)</x:f>
      </x:c>
      <x:c r="P24" s="16" t="str">
        <x:f>IF(I24="","",E24)</x:f>
      </x:c>
      <x:c r="Q24" s="16" t="str">
        <x:f>IF(I24="","",J24-G24*F24/60)</x:f>
      </x:c>
      <x:c r="R24" s="16" t="str">
        <x:f>IF(I24="","",(G24-H24)*F24/60)</x:f>
      </x:c>
      <x:c r="S24" s="13" t="str">
        <x:f>IF(COUNTA(C24:H24)=0,"",IF(COUNT(C24:H24)&lt;6,"Complete inputs",IF(OR(C24&lt;=0,D24&lt;0,D24&gt;=C24,E24&lt;0,E24&gt;C24-D24,F24&lt;=0,G24&lt;0,H24&lt;0,H24&gt;G24),"Check values",IF(AND(C24-D24-E24=0,G24&gt;0),"Output without run time",IF(G24*F24/60&gt;C24-D24-E24,"Review ideal cycle","")))))</x:f>
      </x:c>
      <x:c r="T24" s="14"/>
      <x:c r="U24" t="str">
        <x:f>IF(I24="","",G24*F24/60)</x:f>
      </x:c>
    </x:row>
    <x:row r="25" ht="24" customHeight="1">
      <x:c r="A25" s="19"/>
      <x:c r="B25" s="11"/>
      <x:c r="C25" s="15"/>
      <x:c r="D25" s="15"/>
      <x:c r="E25" s="15"/>
      <x:c r="F25" s="15"/>
      <x:c r="G25" s="18"/>
      <x:c r="H25" s="18"/>
      <x:c r="I25" s="16" t="str">
        <x:f>IF(AND(COUNT(C25:H25)=6,S25=""),C25-D25,"")</x:f>
      </x:c>
      <x:c r="J25" s="16" t="str">
        <x:f>IF(I25="","",I25-E25)</x:f>
      </x:c>
      <x:c r="K25" s="17" t="str">
        <x:f>IF(I25="","",J25/I25)</x:f>
      </x:c>
      <x:c r="L25" s="17" t="str">
        <x:f>IF(OR(J25="",J25=0),"",G25*F25/60/J25)</x:f>
      </x:c>
      <x:c r="M25" s="17" t="str">
        <x:f>IF(OR(I25="",G25=0),"",H25/G25)</x:f>
      </x:c>
      <x:c r="N25" s="17" t="str">
        <x:f>IF(I25="","",H25*F25/60/I25)</x:f>
      </x:c>
      <x:c r="O25" s="16" t="str">
        <x:f>IF(I25="","",H25*F25/60)</x:f>
      </x:c>
      <x:c r="P25" s="16" t="str">
        <x:f>IF(I25="","",E25)</x:f>
      </x:c>
      <x:c r="Q25" s="16" t="str">
        <x:f>IF(I25="","",J25-G25*F25/60)</x:f>
      </x:c>
      <x:c r="R25" s="16" t="str">
        <x:f>IF(I25="","",(G25-H25)*F25/60)</x:f>
      </x:c>
      <x:c r="S25" s="13" t="str">
        <x:f>IF(COUNTA(C25:H25)=0,"",IF(COUNT(C25:H25)&lt;6,"Complete inputs",IF(OR(C25&lt;=0,D25&lt;0,D25&gt;=C25,E25&lt;0,E25&gt;C25-D25,F25&lt;=0,G25&lt;0,H25&lt;0,H25&gt;G25),"Check values",IF(AND(C25-D25-E25=0,G25&gt;0),"Output without run time",IF(G25*F25/60&gt;C25-D25-E25,"Review ideal cycle","")))))</x:f>
      </x:c>
      <x:c r="T25" s="14"/>
      <x:c r="U25" t="str">
        <x:f>IF(I25="","",G25*F25/60)</x:f>
      </x:c>
    </x:row>
    <x:row r="26" ht="24" customHeight="1">
      <x:c r="A26" s="19"/>
      <x:c r="B26" s="11"/>
      <x:c r="C26" s="15"/>
      <x:c r="D26" s="15"/>
      <x:c r="E26" s="15"/>
      <x:c r="F26" s="15"/>
      <x:c r="G26" s="18"/>
      <x:c r="H26" s="18"/>
      <x:c r="I26" s="16" t="str">
        <x:f>IF(AND(COUNT(C26:H26)=6,S26=""),C26-D26,"")</x:f>
      </x:c>
      <x:c r="J26" s="16" t="str">
        <x:f>IF(I26="","",I26-E26)</x:f>
      </x:c>
      <x:c r="K26" s="17" t="str">
        <x:f>IF(I26="","",J26/I26)</x:f>
      </x:c>
      <x:c r="L26" s="17" t="str">
        <x:f>IF(OR(J26="",J26=0),"",G26*F26/60/J26)</x:f>
      </x:c>
      <x:c r="M26" s="17" t="str">
        <x:f>IF(OR(I26="",G26=0),"",H26/G26)</x:f>
      </x:c>
      <x:c r="N26" s="17" t="str">
        <x:f>IF(I26="","",H26*F26/60/I26)</x:f>
      </x:c>
      <x:c r="O26" s="16" t="str">
        <x:f>IF(I26="","",H26*F26/60)</x:f>
      </x:c>
      <x:c r="P26" s="16" t="str">
        <x:f>IF(I26="","",E26)</x:f>
      </x:c>
      <x:c r="Q26" s="16" t="str">
        <x:f>IF(I26="","",J26-G26*F26/60)</x:f>
      </x:c>
      <x:c r="R26" s="16" t="str">
        <x:f>IF(I26="","",(G26-H26)*F26/60)</x:f>
      </x:c>
      <x:c r="S26" s="13" t="str">
        <x:f>IF(COUNTA(C26:H26)=0,"",IF(COUNT(C26:H26)&lt;6,"Complete inputs",IF(OR(C26&lt;=0,D26&lt;0,D26&gt;=C26,E26&lt;0,E26&gt;C26-D26,F26&lt;=0,G26&lt;0,H26&lt;0,H26&gt;G26),"Check values",IF(AND(C26-D26-E26=0,G26&gt;0),"Output without run time",IF(G26*F26/60&gt;C26-D26-E26,"Review ideal cycle","")))))</x:f>
      </x:c>
      <x:c r="T26" s="14"/>
      <x:c r="U26" t="str">
        <x:f>IF(I26="","",G26*F26/60)</x:f>
      </x:c>
    </x:row>
    <x:row r="27" ht="24" customHeight="1">
      <x:c r="A27" s="19"/>
      <x:c r="B27" s="11"/>
      <x:c r="C27" s="15"/>
      <x:c r="D27" s="15"/>
      <x:c r="E27" s="15"/>
      <x:c r="F27" s="15"/>
      <x:c r="G27" s="18"/>
      <x:c r="H27" s="18"/>
      <x:c r="I27" s="16" t="str">
        <x:f>IF(AND(COUNT(C27:H27)=6,S27=""),C27-D27,"")</x:f>
      </x:c>
      <x:c r="J27" s="16" t="str">
        <x:f>IF(I27="","",I27-E27)</x:f>
      </x:c>
      <x:c r="K27" s="17" t="str">
        <x:f>IF(I27="","",J27/I27)</x:f>
      </x:c>
      <x:c r="L27" s="17" t="str">
        <x:f>IF(OR(J27="",J27=0),"",G27*F27/60/J27)</x:f>
      </x:c>
      <x:c r="M27" s="17" t="str">
        <x:f>IF(OR(I27="",G27=0),"",H27/G27)</x:f>
      </x:c>
      <x:c r="N27" s="17" t="str">
        <x:f>IF(I27="","",H27*F27/60/I27)</x:f>
      </x:c>
      <x:c r="O27" s="16" t="str">
        <x:f>IF(I27="","",H27*F27/60)</x:f>
      </x:c>
      <x:c r="P27" s="16" t="str">
        <x:f>IF(I27="","",E27)</x:f>
      </x:c>
      <x:c r="Q27" s="16" t="str">
        <x:f>IF(I27="","",J27-G27*F27/60)</x:f>
      </x:c>
      <x:c r="R27" s="16" t="str">
        <x:f>IF(I27="","",(G27-H27)*F27/60)</x:f>
      </x:c>
      <x:c r="S27" s="13" t="str">
        <x:f>IF(COUNTA(C27:H27)=0,"",IF(COUNT(C27:H27)&lt;6,"Complete inputs",IF(OR(C27&lt;=0,D27&lt;0,D27&gt;=C27,E27&lt;0,E27&gt;C27-D27,F27&lt;=0,G27&lt;0,H27&lt;0,H27&gt;G27),"Check values",IF(AND(C27-D27-E27=0,G27&gt;0),"Output without run time",IF(G27*F27/60&gt;C27-D27-E27,"Review ideal cycle","")))))</x:f>
      </x:c>
      <x:c r="T27" s="14"/>
      <x:c r="U27" t="str">
        <x:f>IF(I27="","",G27*F27/60)</x:f>
      </x:c>
    </x:row>
    <x:row r="28" ht="24" customHeight="1">
      <x:c r="A28" s="19"/>
      <x:c r="B28" s="11"/>
      <x:c r="C28" s="15"/>
      <x:c r="D28" s="15"/>
      <x:c r="E28" s="15"/>
      <x:c r="F28" s="15"/>
      <x:c r="G28" s="18"/>
      <x:c r="H28" s="18"/>
      <x:c r="I28" s="16" t="str">
        <x:f>IF(AND(COUNT(C28:H28)=6,S28=""),C28-D28,"")</x:f>
      </x:c>
      <x:c r="J28" s="16" t="str">
        <x:f>IF(I28="","",I28-E28)</x:f>
      </x:c>
      <x:c r="K28" s="17" t="str">
        <x:f>IF(I28="","",J28/I28)</x:f>
      </x:c>
      <x:c r="L28" s="17" t="str">
        <x:f>IF(OR(J28="",J28=0),"",G28*F28/60/J28)</x:f>
      </x:c>
      <x:c r="M28" s="17" t="str">
        <x:f>IF(OR(I28="",G28=0),"",H28/G28)</x:f>
      </x:c>
      <x:c r="N28" s="17" t="str">
        <x:f>IF(I28="","",H28*F28/60/I28)</x:f>
      </x:c>
      <x:c r="O28" s="16" t="str">
        <x:f>IF(I28="","",H28*F28/60)</x:f>
      </x:c>
      <x:c r="P28" s="16" t="str">
        <x:f>IF(I28="","",E28)</x:f>
      </x:c>
      <x:c r="Q28" s="16" t="str">
        <x:f>IF(I28="","",J28-G28*F28/60)</x:f>
      </x:c>
      <x:c r="R28" s="16" t="str">
        <x:f>IF(I28="","",(G28-H28)*F28/60)</x:f>
      </x:c>
      <x:c r="S28" s="13" t="str">
        <x:f>IF(COUNTA(C28:H28)=0,"",IF(COUNT(C28:H28)&lt;6,"Complete inputs",IF(OR(C28&lt;=0,D28&lt;0,D28&gt;=C28,E28&lt;0,E28&gt;C28-D28,F28&lt;=0,G28&lt;0,H28&lt;0,H28&gt;G28),"Check values",IF(AND(C28-D28-E28=0,G28&gt;0),"Output without run time",IF(G28*F28/60&gt;C28-D28-E28,"Review ideal cycle","")))))</x:f>
      </x:c>
      <x:c r="T28" s="14"/>
      <x:c r="U28" t="str">
        <x:f>IF(I28="","",G28*F28/60)</x:f>
      </x:c>
    </x:row>
    <x:row r="29" ht="24" customHeight="1">
      <x:c r="A29" s="19"/>
      <x:c r="B29" s="11"/>
      <x:c r="C29" s="15"/>
      <x:c r="D29" s="15"/>
      <x:c r="E29" s="15"/>
      <x:c r="F29" s="15"/>
      <x:c r="G29" s="18"/>
      <x:c r="H29" s="18"/>
      <x:c r="I29" s="16" t="str">
        <x:f>IF(AND(COUNT(C29:H29)=6,S29=""),C29-D29,"")</x:f>
      </x:c>
      <x:c r="J29" s="16" t="str">
        <x:f>IF(I29="","",I29-E29)</x:f>
      </x:c>
      <x:c r="K29" s="17" t="str">
        <x:f>IF(I29="","",J29/I29)</x:f>
      </x:c>
      <x:c r="L29" s="17" t="str">
        <x:f>IF(OR(J29="",J29=0),"",G29*F29/60/J29)</x:f>
      </x:c>
      <x:c r="M29" s="17" t="str">
        <x:f>IF(OR(I29="",G29=0),"",H29/G29)</x:f>
      </x:c>
      <x:c r="N29" s="17" t="str">
        <x:f>IF(I29="","",H29*F29/60/I29)</x:f>
      </x:c>
      <x:c r="O29" s="16" t="str">
        <x:f>IF(I29="","",H29*F29/60)</x:f>
      </x:c>
      <x:c r="P29" s="16" t="str">
        <x:f>IF(I29="","",E29)</x:f>
      </x:c>
      <x:c r="Q29" s="16" t="str">
        <x:f>IF(I29="","",J29-G29*F29/60)</x:f>
      </x:c>
      <x:c r="R29" s="16" t="str">
        <x:f>IF(I29="","",(G29-H29)*F29/60)</x:f>
      </x:c>
      <x:c r="S29" s="13" t="str">
        <x:f>IF(COUNTA(C29:H29)=0,"",IF(COUNT(C29:H29)&lt;6,"Complete inputs",IF(OR(C29&lt;=0,D29&lt;0,D29&gt;=C29,E29&lt;0,E29&gt;C29-D29,F29&lt;=0,G29&lt;0,H29&lt;0,H29&gt;G29),"Check values",IF(AND(C29-D29-E29=0,G29&gt;0),"Output without run time",IF(G29*F29/60&gt;C29-D29-E29,"Review ideal cycle","")))))</x:f>
      </x:c>
      <x:c r="T29" s="14"/>
      <x:c r="U29" t="str">
        <x:f>IF(I29="","",G29*F29/60)</x:f>
      </x:c>
    </x:row>
    <x:row r="30" ht="24" customHeight="1">
      <x:c r="A30" s="19"/>
      <x:c r="B30" s="11"/>
      <x:c r="C30" s="15"/>
      <x:c r="D30" s="15"/>
      <x:c r="E30" s="15"/>
      <x:c r="F30" s="15"/>
      <x:c r="G30" s="18"/>
      <x:c r="H30" s="18"/>
      <x:c r="I30" s="16" t="str">
        <x:f>IF(AND(COUNT(C30:H30)=6,S30=""),C30-D30,"")</x:f>
      </x:c>
      <x:c r="J30" s="16" t="str">
        <x:f>IF(I30="","",I30-E30)</x:f>
      </x:c>
      <x:c r="K30" s="17" t="str">
        <x:f>IF(I30="","",J30/I30)</x:f>
      </x:c>
      <x:c r="L30" s="17" t="str">
        <x:f>IF(OR(J30="",J30=0),"",G30*F30/60/J30)</x:f>
      </x:c>
      <x:c r="M30" s="17" t="str">
        <x:f>IF(OR(I30="",G30=0),"",H30/G30)</x:f>
      </x:c>
      <x:c r="N30" s="17" t="str">
        <x:f>IF(I30="","",H30*F30/60/I30)</x:f>
      </x:c>
      <x:c r="O30" s="16" t="str">
        <x:f>IF(I30="","",H30*F30/60)</x:f>
      </x:c>
      <x:c r="P30" s="16" t="str">
        <x:f>IF(I30="","",E30)</x:f>
      </x:c>
      <x:c r="Q30" s="16" t="str">
        <x:f>IF(I30="","",J30-G30*F30/60)</x:f>
      </x:c>
      <x:c r="R30" s="16" t="str">
        <x:f>IF(I30="","",(G30-H30)*F30/60)</x:f>
      </x:c>
      <x:c r="S30" s="13" t="str">
        <x:f>IF(COUNTA(C30:H30)=0,"",IF(COUNT(C30:H30)&lt;6,"Complete inputs",IF(OR(C30&lt;=0,D30&lt;0,D30&gt;=C30,E30&lt;0,E30&gt;C30-D30,F30&lt;=0,G30&lt;0,H30&lt;0,H30&gt;G30),"Check values",IF(AND(C30-D30-E30=0,G30&gt;0),"Output without run time",IF(G30*F30/60&gt;C30-D30-E30,"Review ideal cycle","")))))</x:f>
      </x:c>
      <x:c r="T30" s="14"/>
      <x:c r="U30" t="str">
        <x:f>IF(I30="","",G30*F30/60)</x:f>
      </x:c>
    </x:row>
    <x:row r="31" ht="24" customHeight="1">
      <x:c r="A31" s="19"/>
      <x:c r="B31" s="11"/>
      <x:c r="C31" s="15"/>
      <x:c r="D31" s="15"/>
      <x:c r="E31" s="15"/>
      <x:c r="F31" s="15"/>
      <x:c r="G31" s="18"/>
      <x:c r="H31" s="18"/>
      <x:c r="I31" s="16" t="str">
        <x:f>IF(AND(COUNT(C31:H31)=6,S31=""),C31-D31,"")</x:f>
      </x:c>
      <x:c r="J31" s="16" t="str">
        <x:f>IF(I31="","",I31-E31)</x:f>
      </x:c>
      <x:c r="K31" s="17" t="str">
        <x:f>IF(I31="","",J31/I31)</x:f>
      </x:c>
      <x:c r="L31" s="17" t="str">
        <x:f>IF(OR(J31="",J31=0),"",G31*F31/60/J31)</x:f>
      </x:c>
      <x:c r="M31" s="17" t="str">
        <x:f>IF(OR(I31="",G31=0),"",H31/G31)</x:f>
      </x:c>
      <x:c r="N31" s="17" t="str">
        <x:f>IF(I31="","",H31*F31/60/I31)</x:f>
      </x:c>
      <x:c r="O31" s="16" t="str">
        <x:f>IF(I31="","",H31*F31/60)</x:f>
      </x:c>
      <x:c r="P31" s="16" t="str">
        <x:f>IF(I31="","",E31)</x:f>
      </x:c>
      <x:c r="Q31" s="16" t="str">
        <x:f>IF(I31="","",J31-G31*F31/60)</x:f>
      </x:c>
      <x:c r="R31" s="16" t="str">
        <x:f>IF(I31="","",(G31-H31)*F31/60)</x:f>
      </x:c>
      <x:c r="S31" s="13" t="str">
        <x:f>IF(COUNTA(C31:H31)=0,"",IF(COUNT(C31:H31)&lt;6,"Complete inputs",IF(OR(C31&lt;=0,D31&lt;0,D31&gt;=C31,E31&lt;0,E31&gt;C31-D31,F31&lt;=0,G31&lt;0,H31&lt;0,H31&gt;G31),"Check values",IF(AND(C31-D31-E31=0,G31&gt;0),"Output without run time",IF(G31*F31/60&gt;C31-D31-E31,"Review ideal cycle","")))))</x:f>
      </x:c>
      <x:c r="T31" s="14"/>
      <x:c r="U31" t="str">
        <x:f>IF(I31="","",G31*F31/60)</x:f>
      </x:c>
    </x:row>
    <x:row r="32" ht="24" customHeight="1">
      <x:c r="A32" s="19"/>
      <x:c r="B32" s="11"/>
      <x:c r="C32" s="15"/>
      <x:c r="D32" s="15"/>
      <x:c r="E32" s="15"/>
      <x:c r="F32" s="15"/>
      <x:c r="G32" s="18"/>
      <x:c r="H32" s="18"/>
      <x:c r="I32" s="16" t="str">
        <x:f>IF(AND(COUNT(C32:H32)=6,S32=""),C32-D32,"")</x:f>
      </x:c>
      <x:c r="J32" s="16" t="str">
        <x:f>IF(I32="","",I32-E32)</x:f>
      </x:c>
      <x:c r="K32" s="17" t="str">
        <x:f>IF(I32="","",J32/I32)</x:f>
      </x:c>
      <x:c r="L32" s="17" t="str">
        <x:f>IF(OR(J32="",J32=0),"",G32*F32/60/J32)</x:f>
      </x:c>
      <x:c r="M32" s="17" t="str">
        <x:f>IF(OR(I32="",G32=0),"",H32/G32)</x:f>
      </x:c>
      <x:c r="N32" s="17" t="str">
        <x:f>IF(I32="","",H32*F32/60/I32)</x:f>
      </x:c>
      <x:c r="O32" s="16" t="str">
        <x:f>IF(I32="","",H32*F32/60)</x:f>
      </x:c>
      <x:c r="P32" s="16" t="str">
        <x:f>IF(I32="","",E32)</x:f>
      </x:c>
      <x:c r="Q32" s="16" t="str">
        <x:f>IF(I32="","",J32-G32*F32/60)</x:f>
      </x:c>
      <x:c r="R32" s="16" t="str">
        <x:f>IF(I32="","",(G32-H32)*F32/60)</x:f>
      </x:c>
      <x:c r="S32" s="13" t="str">
        <x:f>IF(COUNTA(C32:H32)=0,"",IF(COUNT(C32:H32)&lt;6,"Complete inputs",IF(OR(C32&lt;=0,D32&lt;0,D32&gt;=C32,E32&lt;0,E32&gt;C32-D32,F32&lt;=0,G32&lt;0,H32&lt;0,H32&gt;G32),"Check values",IF(AND(C32-D32-E32=0,G32&gt;0),"Output without run time",IF(G32*F32/60&gt;C32-D32-E32,"Review ideal cycle","")))))</x:f>
      </x:c>
      <x:c r="T32" s="14"/>
      <x:c r="U32" t="str">
        <x:f>IF(I32="","",G32*F32/60)</x:f>
      </x:c>
    </x:row>
    <x:row r="33" ht="24" customHeight="1">
      <x:c r="A33" s="19"/>
      <x:c r="B33" s="11"/>
      <x:c r="C33" s="15"/>
      <x:c r="D33" s="15"/>
      <x:c r="E33" s="15"/>
      <x:c r="F33" s="15"/>
      <x:c r="G33" s="18"/>
      <x:c r="H33" s="18"/>
      <x:c r="I33" s="16" t="str">
        <x:f>IF(AND(COUNT(C33:H33)=6,S33=""),C33-D33,"")</x:f>
      </x:c>
      <x:c r="J33" s="16" t="str">
        <x:f>IF(I33="","",I33-E33)</x:f>
      </x:c>
      <x:c r="K33" s="17" t="str">
        <x:f>IF(I33="","",J33/I33)</x:f>
      </x:c>
      <x:c r="L33" s="17" t="str">
        <x:f>IF(OR(J33="",J33=0),"",G33*F33/60/J33)</x:f>
      </x:c>
      <x:c r="M33" s="17" t="str">
        <x:f>IF(OR(I33="",G33=0),"",H33/G33)</x:f>
      </x:c>
      <x:c r="N33" s="17" t="str">
        <x:f>IF(I33="","",H33*F33/60/I33)</x:f>
      </x:c>
      <x:c r="O33" s="16" t="str">
        <x:f>IF(I33="","",H33*F33/60)</x:f>
      </x:c>
      <x:c r="P33" s="16" t="str">
        <x:f>IF(I33="","",E33)</x:f>
      </x:c>
      <x:c r="Q33" s="16" t="str">
        <x:f>IF(I33="","",J33-G33*F33/60)</x:f>
      </x:c>
      <x:c r="R33" s="16" t="str">
        <x:f>IF(I33="","",(G33-H33)*F33/60)</x:f>
      </x:c>
      <x:c r="S33" s="13" t="str">
        <x:f>IF(COUNTA(C33:H33)=0,"",IF(COUNT(C33:H33)&lt;6,"Complete inputs",IF(OR(C33&lt;=0,D33&lt;0,D33&gt;=C33,E33&lt;0,E33&gt;C33-D33,F33&lt;=0,G33&lt;0,H33&lt;0,H33&gt;G33),"Check values",IF(AND(C33-D33-E33=0,G33&gt;0),"Output without run time",IF(G33*F33/60&gt;C33-D33-E33,"Review ideal cycle","")))))</x:f>
      </x:c>
      <x:c r="T33" s="14"/>
      <x:c r="U33" t="str">
        <x:f>IF(I33="","",G33*F33/60)</x:f>
      </x:c>
    </x:row>
    <x:row r="34" ht="24" customHeight="1">
      <x:c r="A34" s="19"/>
      <x:c r="B34" s="11"/>
      <x:c r="C34" s="15"/>
      <x:c r="D34" s="15"/>
      <x:c r="E34" s="15"/>
      <x:c r="F34" s="15"/>
      <x:c r="G34" s="18"/>
      <x:c r="H34" s="18"/>
      <x:c r="I34" s="16" t="str">
        <x:f>IF(AND(COUNT(C34:H34)=6,S34=""),C34-D34,"")</x:f>
      </x:c>
      <x:c r="J34" s="16" t="str">
        <x:f>IF(I34="","",I34-E34)</x:f>
      </x:c>
      <x:c r="K34" s="17" t="str">
        <x:f>IF(I34="","",J34/I34)</x:f>
      </x:c>
      <x:c r="L34" s="17" t="str">
        <x:f>IF(OR(J34="",J34=0),"",G34*F34/60/J34)</x:f>
      </x:c>
      <x:c r="M34" s="17" t="str">
        <x:f>IF(OR(I34="",G34=0),"",H34/G34)</x:f>
      </x:c>
      <x:c r="N34" s="17" t="str">
        <x:f>IF(I34="","",H34*F34/60/I34)</x:f>
      </x:c>
      <x:c r="O34" s="16" t="str">
        <x:f>IF(I34="","",H34*F34/60)</x:f>
      </x:c>
      <x:c r="P34" s="16" t="str">
        <x:f>IF(I34="","",E34)</x:f>
      </x:c>
      <x:c r="Q34" s="16" t="str">
        <x:f>IF(I34="","",J34-G34*F34/60)</x:f>
      </x:c>
      <x:c r="R34" s="16" t="str">
        <x:f>IF(I34="","",(G34-H34)*F34/60)</x:f>
      </x:c>
      <x:c r="S34" s="13" t="str">
        <x:f>IF(COUNTA(C34:H34)=0,"",IF(COUNT(C34:H34)&lt;6,"Complete inputs",IF(OR(C34&lt;=0,D34&lt;0,D34&gt;=C34,E34&lt;0,E34&gt;C34-D34,F34&lt;=0,G34&lt;0,H34&lt;0,H34&gt;G34),"Check values",IF(AND(C34-D34-E34=0,G34&gt;0),"Output without run time",IF(G34*F34/60&gt;C34-D34-E34,"Review ideal cycle","")))))</x:f>
      </x:c>
      <x:c r="T34" s="14"/>
      <x:c r="U34" t="str">
        <x:f>IF(I34="","",G34*F34/60)</x:f>
      </x:c>
    </x:row>
    <x:row r="35" ht="24" customHeight="1">
      <x:c r="A35" s="19"/>
      <x:c r="B35" s="11"/>
      <x:c r="C35" s="15"/>
      <x:c r="D35" s="15"/>
      <x:c r="E35" s="15"/>
      <x:c r="F35" s="15"/>
      <x:c r="G35" s="18"/>
      <x:c r="H35" s="18"/>
      <x:c r="I35" s="16" t="str">
        <x:f>IF(AND(COUNT(C35:H35)=6,S35=""),C35-D35,"")</x:f>
      </x:c>
      <x:c r="J35" s="16" t="str">
        <x:f>IF(I35="","",I35-E35)</x:f>
      </x:c>
      <x:c r="K35" s="17" t="str">
        <x:f>IF(I35="","",J35/I35)</x:f>
      </x:c>
      <x:c r="L35" s="17" t="str">
        <x:f>IF(OR(J35="",J35=0),"",G35*F35/60/J35)</x:f>
      </x:c>
      <x:c r="M35" s="17" t="str">
        <x:f>IF(OR(I35="",G35=0),"",H35/G35)</x:f>
      </x:c>
      <x:c r="N35" s="17" t="str">
        <x:f>IF(I35="","",H35*F35/60/I35)</x:f>
      </x:c>
      <x:c r="O35" s="16" t="str">
        <x:f>IF(I35="","",H35*F35/60)</x:f>
      </x:c>
      <x:c r="P35" s="16" t="str">
        <x:f>IF(I35="","",E35)</x:f>
      </x:c>
      <x:c r="Q35" s="16" t="str">
        <x:f>IF(I35="","",J35-G35*F35/60)</x:f>
      </x:c>
      <x:c r="R35" s="16" t="str">
        <x:f>IF(I35="","",(G35-H35)*F35/60)</x:f>
      </x:c>
      <x:c r="S35" s="13" t="str">
        <x:f>IF(COUNTA(C35:H35)=0,"",IF(COUNT(C35:H35)&lt;6,"Complete inputs",IF(OR(C35&lt;=0,D35&lt;0,D35&gt;=C35,E35&lt;0,E35&gt;C35-D35,F35&lt;=0,G35&lt;0,H35&lt;0,H35&gt;G35),"Check values",IF(AND(C35-D35-E35=0,G35&gt;0),"Output without run time",IF(G35*F35/60&gt;C35-D35-E35,"Review ideal cycle","")))))</x:f>
      </x:c>
      <x:c r="T35" s="14"/>
      <x:c r="U35" t="str">
        <x:f>IF(I35="","",G35*F35/60)</x:f>
      </x:c>
    </x:row>
    <x:row r="36" ht="24" customHeight="1">
      <x:c r="A36" s="19"/>
      <x:c r="B36" s="11"/>
      <x:c r="C36" s="15"/>
      <x:c r="D36" s="15"/>
      <x:c r="E36" s="15"/>
      <x:c r="F36" s="15"/>
      <x:c r="G36" s="18"/>
      <x:c r="H36" s="18"/>
      <x:c r="I36" s="16" t="str">
        <x:f>IF(AND(COUNT(C36:H36)=6,S36=""),C36-D36,"")</x:f>
      </x:c>
      <x:c r="J36" s="16" t="str">
        <x:f>IF(I36="","",I36-E36)</x:f>
      </x:c>
      <x:c r="K36" s="17" t="str">
        <x:f>IF(I36="","",J36/I36)</x:f>
      </x:c>
      <x:c r="L36" s="17" t="str">
        <x:f>IF(OR(J36="",J36=0),"",G36*F36/60/J36)</x:f>
      </x:c>
      <x:c r="M36" s="17" t="str">
        <x:f>IF(OR(I36="",G36=0),"",H36/G36)</x:f>
      </x:c>
      <x:c r="N36" s="17" t="str">
        <x:f>IF(I36="","",H36*F36/60/I36)</x:f>
      </x:c>
      <x:c r="O36" s="16" t="str">
        <x:f>IF(I36="","",H36*F36/60)</x:f>
      </x:c>
      <x:c r="P36" s="16" t="str">
        <x:f>IF(I36="","",E36)</x:f>
      </x:c>
      <x:c r="Q36" s="16" t="str">
        <x:f>IF(I36="","",J36-G36*F36/60)</x:f>
      </x:c>
      <x:c r="R36" s="16" t="str">
        <x:f>IF(I36="","",(G36-H36)*F36/60)</x:f>
      </x:c>
      <x:c r="S36" s="13" t="str">
        <x:f>IF(COUNTA(C36:H36)=0,"",IF(COUNT(C36:H36)&lt;6,"Complete inputs",IF(OR(C36&lt;=0,D36&lt;0,D36&gt;=C36,E36&lt;0,E36&gt;C36-D36,F36&lt;=0,G36&lt;0,H36&lt;0,H36&gt;G36),"Check values",IF(AND(C36-D36-E36=0,G36&gt;0),"Output without run time",IF(G36*F36/60&gt;C36-D36-E36,"Review ideal cycle","")))))</x:f>
      </x:c>
      <x:c r="T36" s="14"/>
      <x:c r="U36" t="str">
        <x:f>IF(I36="","",G36*F36/60)</x:f>
      </x:c>
    </x:row>
    <x:row r="37" ht="24" customHeight="1">
      <x:c r="A37" s="19"/>
      <x:c r="B37" s="11"/>
      <x:c r="C37" s="15"/>
      <x:c r="D37" s="15"/>
      <x:c r="E37" s="15"/>
      <x:c r="F37" s="15"/>
      <x:c r="G37" s="18"/>
      <x:c r="H37" s="18"/>
      <x:c r="I37" s="16" t="str">
        <x:f>IF(AND(COUNT(C37:H37)=6,S37=""),C37-D37,"")</x:f>
      </x:c>
      <x:c r="J37" s="16" t="str">
        <x:f>IF(I37="","",I37-E37)</x:f>
      </x:c>
      <x:c r="K37" s="17" t="str">
        <x:f>IF(I37="","",J37/I37)</x:f>
      </x:c>
      <x:c r="L37" s="17" t="str">
        <x:f>IF(OR(J37="",J37=0),"",G37*F37/60/J37)</x:f>
      </x:c>
      <x:c r="M37" s="17" t="str">
        <x:f>IF(OR(I37="",G37=0),"",H37/G37)</x:f>
      </x:c>
      <x:c r="N37" s="17" t="str">
        <x:f>IF(I37="","",H37*F37/60/I37)</x:f>
      </x:c>
      <x:c r="O37" s="16" t="str">
        <x:f>IF(I37="","",H37*F37/60)</x:f>
      </x:c>
      <x:c r="P37" s="16" t="str">
        <x:f>IF(I37="","",E37)</x:f>
      </x:c>
      <x:c r="Q37" s="16" t="str">
        <x:f>IF(I37="","",J37-G37*F37/60)</x:f>
      </x:c>
      <x:c r="R37" s="16" t="str">
        <x:f>IF(I37="","",(G37-H37)*F37/60)</x:f>
      </x:c>
      <x:c r="S37" s="13" t="str">
        <x:f>IF(COUNTA(C37:H37)=0,"",IF(COUNT(C37:H37)&lt;6,"Complete inputs",IF(OR(C37&lt;=0,D37&lt;0,D37&gt;=C37,E37&lt;0,E37&gt;C37-D37,F37&lt;=0,G37&lt;0,H37&lt;0,H37&gt;G37),"Check values",IF(AND(C37-D37-E37=0,G37&gt;0),"Output without run time",IF(G37*F37/60&gt;C37-D37-E37,"Review ideal cycle","")))))</x:f>
      </x:c>
      <x:c r="T37" s="14"/>
      <x:c r="U37" t="str">
        <x:f>IF(I37="","",G37*F37/60)</x:f>
      </x:c>
    </x:row>
    <x:row r="38" ht="24" customHeight="1">
      <x:c r="A38" s="19"/>
      <x:c r="B38" s="11"/>
      <x:c r="C38" s="15"/>
      <x:c r="D38" s="15"/>
      <x:c r="E38" s="15"/>
      <x:c r="F38" s="15"/>
      <x:c r="G38" s="18"/>
      <x:c r="H38" s="18"/>
      <x:c r="I38" s="16" t="str">
        <x:f>IF(AND(COUNT(C38:H38)=6,S38=""),C38-D38,"")</x:f>
      </x:c>
      <x:c r="J38" s="16" t="str">
        <x:f>IF(I38="","",I38-E38)</x:f>
      </x:c>
      <x:c r="K38" s="17" t="str">
        <x:f>IF(I38="","",J38/I38)</x:f>
      </x:c>
      <x:c r="L38" s="17" t="str">
        <x:f>IF(OR(J38="",J38=0),"",G38*F38/60/J38)</x:f>
      </x:c>
      <x:c r="M38" s="17" t="str">
        <x:f>IF(OR(I38="",G38=0),"",H38/G38)</x:f>
      </x:c>
      <x:c r="N38" s="17" t="str">
        <x:f>IF(I38="","",H38*F38/60/I38)</x:f>
      </x:c>
      <x:c r="O38" s="16" t="str">
        <x:f>IF(I38="","",H38*F38/60)</x:f>
      </x:c>
      <x:c r="P38" s="16" t="str">
        <x:f>IF(I38="","",E38)</x:f>
      </x:c>
      <x:c r="Q38" s="16" t="str">
        <x:f>IF(I38="","",J38-G38*F38/60)</x:f>
      </x:c>
      <x:c r="R38" s="16" t="str">
        <x:f>IF(I38="","",(G38-H38)*F38/60)</x:f>
      </x:c>
      <x:c r="S38" s="13" t="str">
        <x:f>IF(COUNTA(C38:H38)=0,"",IF(COUNT(C38:H38)&lt;6,"Complete inputs",IF(OR(C38&lt;=0,D38&lt;0,D38&gt;=C38,E38&lt;0,E38&gt;C38-D38,F38&lt;=0,G38&lt;0,H38&lt;0,H38&gt;G38),"Check values",IF(AND(C38-D38-E38=0,G38&gt;0),"Output without run time",IF(G38*F38/60&gt;C38-D38-E38,"Review ideal cycle","")))))</x:f>
      </x:c>
      <x:c r="T38" s="14"/>
      <x:c r="U38" t="str">
        <x:f>IF(I38="","",G38*F38/60)</x:f>
      </x:c>
    </x:row>
    <x:row r="39" ht="24" customHeight="1">
      <x:c r="A39" s="19"/>
      <x:c r="B39" s="11"/>
      <x:c r="C39" s="15"/>
      <x:c r="D39" s="15"/>
      <x:c r="E39" s="15"/>
      <x:c r="F39" s="15"/>
      <x:c r="G39" s="18"/>
      <x:c r="H39" s="18"/>
      <x:c r="I39" s="16" t="str">
        <x:f>IF(AND(COUNT(C39:H39)=6,S39=""),C39-D39,"")</x:f>
      </x:c>
      <x:c r="J39" s="16" t="str">
        <x:f>IF(I39="","",I39-E39)</x:f>
      </x:c>
      <x:c r="K39" s="17" t="str">
        <x:f>IF(I39="","",J39/I39)</x:f>
      </x:c>
      <x:c r="L39" s="17" t="str">
        <x:f>IF(OR(J39="",J39=0),"",G39*F39/60/J39)</x:f>
      </x:c>
      <x:c r="M39" s="17" t="str">
        <x:f>IF(OR(I39="",G39=0),"",H39/G39)</x:f>
      </x:c>
      <x:c r="N39" s="17" t="str">
        <x:f>IF(I39="","",H39*F39/60/I39)</x:f>
      </x:c>
      <x:c r="O39" s="16" t="str">
        <x:f>IF(I39="","",H39*F39/60)</x:f>
      </x:c>
      <x:c r="P39" s="16" t="str">
        <x:f>IF(I39="","",E39)</x:f>
      </x:c>
      <x:c r="Q39" s="16" t="str">
        <x:f>IF(I39="","",J39-G39*F39/60)</x:f>
      </x:c>
      <x:c r="R39" s="16" t="str">
        <x:f>IF(I39="","",(G39-H39)*F39/60)</x:f>
      </x:c>
      <x:c r="S39" s="13" t="str">
        <x:f>IF(COUNTA(C39:H39)=0,"",IF(COUNT(C39:H39)&lt;6,"Complete inputs",IF(OR(C39&lt;=0,D39&lt;0,D39&gt;=C39,E39&lt;0,E39&gt;C39-D39,F39&lt;=0,G39&lt;0,H39&lt;0,H39&gt;G39),"Check values",IF(AND(C39-D39-E39=0,G39&gt;0),"Output without run time",IF(G39*F39/60&gt;C39-D39-E39,"Review ideal cycle","")))))</x:f>
      </x:c>
      <x:c r="T39" s="14"/>
      <x:c r="U39" t="str">
        <x:f>IF(I39="","",G39*F39/60)</x:f>
      </x:c>
    </x:row>
    <x:row r="40" ht="24" customHeight="1">
      <x:c r="A40" s="19"/>
      <x:c r="B40" s="11"/>
      <x:c r="C40" s="15"/>
      <x:c r="D40" s="15"/>
      <x:c r="E40" s="15"/>
      <x:c r="F40" s="15"/>
      <x:c r="G40" s="18"/>
      <x:c r="H40" s="18"/>
      <x:c r="I40" s="16" t="str">
        <x:f>IF(AND(COUNT(C40:H40)=6,S40=""),C40-D40,"")</x:f>
      </x:c>
      <x:c r="J40" s="16" t="str">
        <x:f>IF(I40="","",I40-E40)</x:f>
      </x:c>
      <x:c r="K40" s="17" t="str">
        <x:f>IF(I40="","",J40/I40)</x:f>
      </x:c>
      <x:c r="L40" s="17" t="str">
        <x:f>IF(OR(J40="",J40=0),"",G40*F40/60/J40)</x:f>
      </x:c>
      <x:c r="M40" s="17" t="str">
        <x:f>IF(OR(I40="",G40=0),"",H40/G40)</x:f>
      </x:c>
      <x:c r="N40" s="17" t="str">
        <x:f>IF(I40="","",H40*F40/60/I40)</x:f>
      </x:c>
      <x:c r="O40" s="16" t="str">
        <x:f>IF(I40="","",H40*F40/60)</x:f>
      </x:c>
      <x:c r="P40" s="16" t="str">
        <x:f>IF(I40="","",E40)</x:f>
      </x:c>
      <x:c r="Q40" s="16" t="str">
        <x:f>IF(I40="","",J40-G40*F40/60)</x:f>
      </x:c>
      <x:c r="R40" s="16" t="str">
        <x:f>IF(I40="","",(G40-H40)*F40/60)</x:f>
      </x:c>
      <x:c r="S40" s="13" t="str">
        <x:f>IF(COUNTA(C40:H40)=0,"",IF(COUNT(C40:H40)&lt;6,"Complete inputs",IF(OR(C40&lt;=0,D40&lt;0,D40&gt;=C40,E40&lt;0,E40&gt;C40-D40,F40&lt;=0,G40&lt;0,H40&lt;0,H40&gt;G40),"Check values",IF(AND(C40-D40-E40=0,G40&gt;0),"Output without run time",IF(G40*F40/60&gt;C40-D40-E40,"Review ideal cycle","")))))</x:f>
      </x:c>
      <x:c r="T40" s="14"/>
      <x:c r="U40" t="str">
        <x:f>IF(I40="","",G40*F40/60)</x:f>
      </x:c>
    </x:row>
    <x:row r="41" ht="24" customHeight="1">
      <x:c r="A41" s="19"/>
      <x:c r="B41" s="11"/>
      <x:c r="C41" s="15"/>
      <x:c r="D41" s="15"/>
      <x:c r="E41" s="15"/>
      <x:c r="F41" s="15"/>
      <x:c r="G41" s="18"/>
      <x:c r="H41" s="18"/>
      <x:c r="I41" s="16" t="str">
        <x:f>IF(AND(COUNT(C41:H41)=6,S41=""),C41-D41,"")</x:f>
      </x:c>
      <x:c r="J41" s="16" t="str">
        <x:f>IF(I41="","",I41-E41)</x:f>
      </x:c>
      <x:c r="K41" s="17" t="str">
        <x:f>IF(I41="","",J41/I41)</x:f>
      </x:c>
      <x:c r="L41" s="17" t="str">
        <x:f>IF(OR(J41="",J41=0),"",G41*F41/60/J41)</x:f>
      </x:c>
      <x:c r="M41" s="17" t="str">
        <x:f>IF(OR(I41="",G41=0),"",H41/G41)</x:f>
      </x:c>
      <x:c r="N41" s="17" t="str">
        <x:f>IF(I41="","",H41*F41/60/I41)</x:f>
      </x:c>
      <x:c r="O41" s="16" t="str">
        <x:f>IF(I41="","",H41*F41/60)</x:f>
      </x:c>
      <x:c r="P41" s="16" t="str">
        <x:f>IF(I41="","",E41)</x:f>
      </x:c>
      <x:c r="Q41" s="16" t="str">
        <x:f>IF(I41="","",J41-G41*F41/60)</x:f>
      </x:c>
      <x:c r="R41" s="16" t="str">
        <x:f>IF(I41="","",(G41-H41)*F41/60)</x:f>
      </x:c>
      <x:c r="S41" s="13" t="str">
        <x:f>IF(COUNTA(C41:H41)=0,"",IF(COUNT(C41:H41)&lt;6,"Complete inputs",IF(OR(C41&lt;=0,D41&lt;0,D41&gt;=C41,E41&lt;0,E41&gt;C41-D41,F41&lt;=0,G41&lt;0,H41&lt;0,H41&gt;G41),"Check values",IF(AND(C41-D41-E41=0,G41&gt;0),"Output without run time",IF(G41*F41/60&gt;C41-D41-E41,"Review ideal cycle","")))))</x:f>
      </x:c>
      <x:c r="T41" s="14"/>
      <x:c r="U41" t="str">
        <x:f>IF(I41="","",G41*F41/60)</x:f>
      </x:c>
    </x:row>
    <x:row r="42" ht="24" customHeight="1">
      <x:c r="A42" s="19"/>
      <x:c r="B42" s="11"/>
      <x:c r="C42" s="15"/>
      <x:c r="D42" s="15"/>
      <x:c r="E42" s="15"/>
      <x:c r="F42" s="15"/>
      <x:c r="G42" s="18"/>
      <x:c r="H42" s="18"/>
      <x:c r="I42" s="16" t="str">
        <x:f>IF(AND(COUNT(C42:H42)=6,S42=""),C42-D42,"")</x:f>
      </x:c>
      <x:c r="J42" s="16" t="str">
        <x:f>IF(I42="","",I42-E42)</x:f>
      </x:c>
      <x:c r="K42" s="17" t="str">
        <x:f>IF(I42="","",J42/I42)</x:f>
      </x:c>
      <x:c r="L42" s="17" t="str">
        <x:f>IF(OR(J42="",J42=0),"",G42*F42/60/J42)</x:f>
      </x:c>
      <x:c r="M42" s="17" t="str">
        <x:f>IF(OR(I42="",G42=0),"",H42/G42)</x:f>
      </x:c>
      <x:c r="N42" s="17" t="str">
        <x:f>IF(I42="","",H42*F42/60/I42)</x:f>
      </x:c>
      <x:c r="O42" s="16" t="str">
        <x:f>IF(I42="","",H42*F42/60)</x:f>
      </x:c>
      <x:c r="P42" s="16" t="str">
        <x:f>IF(I42="","",E42)</x:f>
      </x:c>
      <x:c r="Q42" s="16" t="str">
        <x:f>IF(I42="","",J42-G42*F42/60)</x:f>
      </x:c>
      <x:c r="R42" s="16" t="str">
        <x:f>IF(I42="","",(G42-H42)*F42/60)</x:f>
      </x:c>
      <x:c r="S42" s="13" t="str">
        <x:f>IF(COUNTA(C42:H42)=0,"",IF(COUNT(C42:H42)&lt;6,"Complete inputs",IF(OR(C42&lt;=0,D42&lt;0,D42&gt;=C42,E42&lt;0,E42&gt;C42-D42,F42&lt;=0,G42&lt;0,H42&lt;0,H42&gt;G42),"Check values",IF(AND(C42-D42-E42=0,G42&gt;0),"Output without run time",IF(G42*F42/60&gt;C42-D42-E42,"Review ideal cycle","")))))</x:f>
      </x:c>
      <x:c r="T42" s="14"/>
      <x:c r="U42" t="str">
        <x:f>IF(I42="","",G42*F42/60)</x:f>
      </x:c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</x:row>
    <x:row r="45" ht="44" customHeight="1">
      <x:c r="A45" s="21" t="str">
        <x:v>Summary includes rows 13–42 with valid inputs. Review flagged rows before reporting. Quality uses ideal-time weighting when cycle times differ.</x:v>
      </x:c>
      <x:c r="B45" s="21"/>
      <x:c r="C45" s="21"/>
      <x:c r="D45" s="21"/>
      <x:c r="E45" s="21"/>
      <x:c r="F45" s="21"/>
      <x:c r="G45" s="21"/>
      <x:c r="H45" s="21"/>
      <x:c r="I45" s="21"/>
      <x:c r="J45" s="21"/>
      <x:c r="K45" s="1"/>
      <x:c r="L45" s="1"/>
      <x:c r="M45" s="1"/>
      <x:c r="N45" s="1"/>
      <x:c r="O45" s="1"/>
      <x:c r="P45" s="1"/>
      <x:c r="Q45" s="1"/>
      <x:c r="R45" s="1"/>
      <x:c r="S45" s="1"/>
      <x:c r="T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</x:row>
  </x:sheetData>
  <x:mergeCells>
    <x:mergeCell ref="A45:J45"/>
  </x:mergeCells>
  <x:conditionalFormatting sqref="S13:S42">
    <x:cfRule type="containsText" dxfId="0" priority="1" operator="containsText" text="Review"/>
  </x:conditionalFormatting>
  <x:dataValidations count="1">
    <x:dataValidation type="decimal" operator="greaterThanOrEqual" sqref="C13:H42">
      <x:formula1>0</x:formula1>
    </x:dataValidation>
  </x:dataValidations>
  <x:pageMargins left="0.7" right="0.7" top="0.75" bottom="0.75" header="0.3" footer="0.3"/>
  <x:drawing xmlns:r="http://schemas.openxmlformats.org/officeDocument/2006/relationships" r:id="Rcedd11294ff249af"/>
</x:worksheet>
</file>

<file path=xl/worksheets/sheet2.xml><?xml version="1.0" encoding="utf-8"?>
<x:worksheet xmlns:x="http://schemas.openxmlformats.org/spreadsheetml/2006/main">
  <x:sheetPr>
    <x:tabColor rgb="FF0B2D46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28" hidden="0" customWidth="1"/>
    <x:col min="20" max="20" width="2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 ht="24" customHeight="1">
      <x:c r="A2" s="2" t="str">
        <x:v>OEE Calculator &amp;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 ht="24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</x:row>
    <x:row r="4" ht="24" customHeight="1">
      <x:c r="A4" s="1" t="str">
        <x:v>Availability</x:v>
      </x:c>
      <x:c r="B4" s="4" t="n">
        <x:f>IF(SUM(I13:I42)=0,"",SUM(J13:J42)/SUM(I13:I42))</x:f>
        <x:v>0.9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 ht="24" customHeight="1">
      <x:c r="A5" s="1" t="str">
        <x:v>Performance</x:v>
      </x:c>
      <x:c r="B5" s="4" t="n">
        <x:f>IF(SUM(J13:J42)=0,"",SUM(U13:U42)/SUM(J13:J42))</x:f>
        <x:v>0.9300411522633745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ht="24" customHeight="1">
      <x:c r="A6" s="1" t="str">
        <x:v>Quality (time weighted)</x:v>
      </x:c>
      <x:c r="B6" s="4" t="n">
        <x:f>IF(SUM(U13:U42)=0,"",SUM(O13:O42)/SUM(U13:U42))</x:f>
        <x:v>0.9672566371681416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</x:row>
    <x:row r="7" ht="24" customHeight="1">
      <x:c r="A7" s="1" t="str">
        <x:v>Overall OEE</x:v>
      </x:c>
      <x:c r="B7" s="4" t="n">
        <x:f>IF(SUM(I13:I42)=0,"",SUM(O13:O42)/SUM(I13:I42))</x:f>
        <x:v>0.8096296296296296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ht="24" customHeight="1">
      <x:c r="A8" s="1" t="str">
        <x:v>0% reference</x:v>
      </x:c>
      <x:c r="B8" s="20" t="n"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</x:row>
    <x:row r="9" ht="24" customHeight="1">
      <x:c r="A9" s="1" t="str">
        <x:v>Fictional training data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ht="48" customHeight="1">
      <x:c r="A12" s="9" t="str">
        <x:v>Date</x:v>
      </x:c>
      <x:c r="B12" s="9" t="str">
        <x:v>Machine / product</x:v>
      </x:c>
      <x:c r="C12" s="9" t="str">
        <x:v>Shift min</x:v>
      </x:c>
      <x:c r="D12" s="9" t="str">
        <x:v>Excluded min</x:v>
      </x:c>
      <x:c r="E12" s="9" t="str">
        <x:v>Stop min</x:v>
      </x:c>
      <x:c r="F12" s="9" t="str">
        <x:v>Ideal sec/unit</x:v>
      </x:c>
      <x:c r="G12" s="9" t="str">
        <x:v>Total count</x:v>
      </x:c>
      <x:c r="H12" s="9" t="str">
        <x:v>First-pass good</x:v>
      </x:c>
      <x:c r="I12" s="9" t="str">
        <x:v>Planned min</x:v>
      </x:c>
      <x:c r="J12" s="9" t="str">
        <x:v>Run min</x:v>
      </x:c>
      <x:c r="K12" s="9" t="str">
        <x:v>Availability</x:v>
      </x:c>
      <x:c r="L12" s="9" t="str">
        <x:v>Performance</x:v>
      </x:c>
      <x:c r="M12" s="9" t="str">
        <x:v>Quality</x:v>
      </x:c>
      <x:c r="N12" s="9" t="str">
        <x:v>OEE</x:v>
      </x:c>
      <x:c r="O12" s="9" t="str">
        <x:v>Good ideal min</x:v>
      </x:c>
      <x:c r="P12" s="9" t="str">
        <x:v>Stop loss min</x:v>
      </x:c>
      <x:c r="Q12" s="9" t="str">
        <x:v>Speed loss min</x:v>
      </x:c>
      <x:c r="R12" s="9" t="str">
        <x:v>Quality loss min</x:v>
      </x:c>
      <x:c r="S12" s="9" t="str">
        <x:v>Input review</x:v>
      </x:c>
      <x:c r="T12" s="9" t="str">
        <x:v>Notes</x:v>
      </x:c>
      <x:c r="U12" t="str">
        <x:v>Total ideal min</x:v>
      </x:c>
    </x:row>
    <x:row r="13" ht="24" customHeight="1">
      <x:c r="A13" s="19" t="n">
        <x:v>46299</x:v>
      </x:c>
      <x:c r="B13" s="11" t="str">
        <x:v>Cell A / Valve</x:v>
      </x:c>
      <x:c r="C13" s="15" t="n">
        <x:v>480</x:v>
      </x:c>
      <x:c r="D13" s="15" t="n">
        <x:v>30</x:v>
      </x:c>
      <x:c r="E13" s="15" t="n">
        <x:v>60</x:v>
      </x:c>
      <x:c r="F13" s="15" t="n">
        <x:v>30</x:v>
      </x:c>
      <x:c r="G13" s="18" t="n">
        <x:v>700</x:v>
      </x:c>
      <x:c r="H13" s="18" t="n">
        <x:v>665</x:v>
      </x:c>
      <x:c r="I13" s="16" t="n">
        <x:f>IF(AND(COUNT(C13:H13)=6,S13=""),C13-D13,"")</x:f>
        <x:v>450</x:v>
      </x:c>
      <x:c r="J13" s="16" t="n">
        <x:f>IF(I13="","",I13-E13)</x:f>
        <x:v>390</x:v>
      </x:c>
      <x:c r="K13" s="17" t="n">
        <x:f>IF(I13="","",J13/I13)</x:f>
        <x:v>0.8666666666666667</x:v>
      </x:c>
      <x:c r="L13" s="17" t="n">
        <x:f>IF(OR(J13="",J13=0),"",G13*F13/60/J13)</x:f>
        <x:v>0.8974358974358975</x:v>
      </x:c>
      <x:c r="M13" s="17" t="n">
        <x:f>IF(OR(I13="",G13=0),"",H13/G13)</x:f>
        <x:v>0.95</x:v>
      </x:c>
      <x:c r="N13" s="17" t="n">
        <x:f>IF(I13="","",H13*F13/60/I13)</x:f>
        <x:v>0.7388888888888889</x:v>
      </x:c>
      <x:c r="O13" s="16" t="n">
        <x:f>IF(I13="","",H13*F13/60)</x:f>
        <x:v>332.5</x:v>
      </x:c>
      <x:c r="P13" s="16" t="n">
        <x:f>IF(I13="","",E13)</x:f>
        <x:v>60</x:v>
      </x:c>
      <x:c r="Q13" s="16" t="n">
        <x:f>IF(I13="","",J13-G13*F13/60)</x:f>
        <x:v>40</x:v>
      </x:c>
      <x:c r="R13" s="16" t="n">
        <x:f>IF(I13="","",(G13-H13)*F13/60)</x:f>
        <x:v>17.5</x:v>
      </x:c>
      <x:c r="S13" s="13" t="str">
        <x:f>IF(COUNTA(C13:H13)=0,"",IF(COUNT(C13:H13)&lt;6,"Complete inputs",IF(OR(C13&lt;=0,D13&lt;0,D13&gt;=C13,E13&lt;0,E13&gt;C13-D13,F13&lt;=0,G13&lt;0,H13&lt;0,H13&gt;G13),"Check values",IF(AND(C13-D13-E13=0,G13&gt;0),"Output without run time",IF(G13*F13/60&gt;C13-D13-E13,"Review ideal cycle","")))))</x:f>
      </x:c>
      <x:c r="T13" s="14"/>
      <x:c r="U13" t="n">
        <x:f>IF(I13="","",G13*F13/60)</x:f>
        <x:v>350</x:v>
      </x:c>
    </x:row>
    <x:row r="14" ht="24" customHeight="1">
      <x:c r="A14" s="19" t="n">
        <x:v>46300</x:v>
      </x:c>
      <x:c r="B14" s="11" t="str">
        <x:v>Cell A / Valve</x:v>
      </x:c>
      <x:c r="C14" s="15" t="n">
        <x:v>480</x:v>
      </x:c>
      <x:c r="D14" s="15" t="n">
        <x:v>30</x:v>
      </x:c>
      <x:c r="E14" s="15" t="n">
        <x:v>45</x:v>
      </x:c>
      <x:c r="F14" s="15" t="n">
        <x:v>30</x:v>
      </x:c>
      <x:c r="G14" s="18" t="n">
        <x:v>760</x:v>
      </x:c>
      <x:c r="H14" s="18" t="n">
        <x:v>737</x:v>
      </x:c>
      <x:c r="I14" s="16" t="n">
        <x:f>IF(AND(COUNT(C14:H14)=6,S14=""),C14-D14,"")</x:f>
        <x:v>450</x:v>
      </x:c>
      <x:c r="J14" s="16" t="n">
        <x:f>IF(I14="","",I14-E14)</x:f>
        <x:v>405</x:v>
      </x:c>
      <x:c r="K14" s="17" t="n">
        <x:f>IF(I14="","",J14/I14)</x:f>
        <x:v>0.9</x:v>
      </x:c>
      <x:c r="L14" s="17" t="n">
        <x:f>IF(OR(J14="",J14=0),"",G14*F14/60/J14)</x:f>
        <x:v>0.9382716049382716</x:v>
      </x:c>
      <x:c r="M14" s="17" t="n">
        <x:f>IF(OR(I14="",G14=0),"",H14/G14)</x:f>
        <x:v>0.9697368421052631</x:v>
      </x:c>
      <x:c r="N14" s="17" t="n">
        <x:f>IF(I14="","",H14*F14/60/I14)</x:f>
        <x:v>0.8188888888888889</x:v>
      </x:c>
      <x:c r="O14" s="16" t="n">
        <x:f>IF(I14="","",H14*F14/60)</x:f>
        <x:v>368.5</x:v>
      </x:c>
      <x:c r="P14" s="16" t="n">
        <x:f>IF(I14="","",E14)</x:f>
        <x:v>45</x:v>
      </x:c>
      <x:c r="Q14" s="16" t="n">
        <x:f>IF(I14="","",J14-G14*F14/60)</x:f>
        <x:v>25</x:v>
      </x:c>
      <x:c r="R14" s="16" t="n">
        <x:f>IF(I14="","",(G14-H14)*F14/60)</x:f>
        <x:v>11.5</x:v>
      </x:c>
      <x:c r="S14" s="13" t="str">
        <x:f>IF(COUNTA(C14:H14)=0,"",IF(COUNT(C14:H14)&lt;6,"Complete inputs",IF(OR(C14&lt;=0,D14&lt;0,D14&gt;=C14,E14&lt;0,E14&gt;C14-D14,F14&lt;=0,G14&lt;0,H14&lt;0,H14&gt;G14),"Check values",IF(AND(C14-D14-E14=0,G14&gt;0),"Output without run time",IF(G14*F14/60&gt;C14-D14-E14,"Review ideal cycle","")))))</x:f>
      </x:c>
      <x:c r="T14" s="14"/>
      <x:c r="U14" t="n">
        <x:f>IF(I14="","",G14*F14/60)</x:f>
        <x:v>380</x:v>
      </x:c>
    </x:row>
    <x:row r="15" ht="24" customHeight="1">
      <x:c r="A15" s="19" t="n">
        <x:v>46301</x:v>
      </x:c>
      <x:c r="B15" s="11" t="str">
        <x:v>Cell A / Valve</x:v>
      </x:c>
      <x:c r="C15" s="15" t="n">
        <x:v>480</x:v>
      </x:c>
      <x:c r="D15" s="15" t="n">
        <x:v>30</x:v>
      </x:c>
      <x:c r="E15" s="15" t="n">
        <x:v>30</x:v>
      </x:c>
      <x:c r="F15" s="15" t="n">
        <x:v>30</x:v>
      </x:c>
      <x:c r="G15" s="18" t="n">
        <x:v>800</x:v>
      </x:c>
      <x:c r="H15" s="18" t="n">
        <x:v>784</x:v>
      </x:c>
      <x:c r="I15" s="16" t="n">
        <x:f>IF(AND(COUNT(C15:H15)=6,S15=""),C15-D15,"")</x:f>
        <x:v>450</x:v>
      </x:c>
      <x:c r="J15" s="16" t="n">
        <x:f>IF(I15="","",I15-E15)</x:f>
        <x:v>420</x:v>
      </x:c>
      <x:c r="K15" s="17" t="n">
        <x:f>IF(I15="","",J15/I15)</x:f>
        <x:v>0.9333333333333333</x:v>
      </x:c>
      <x:c r="L15" s="17" t="n">
        <x:f>IF(OR(J15="",J15=0),"",G15*F15/60/J15)</x:f>
        <x:v>0.9523809523809523</x:v>
      </x:c>
      <x:c r="M15" s="17" t="n">
        <x:f>IF(OR(I15="",G15=0),"",H15/G15)</x:f>
        <x:v>0.98</x:v>
      </x:c>
      <x:c r="N15" s="17" t="n">
        <x:f>IF(I15="","",H15*F15/60/I15)</x:f>
        <x:v>0.8711111111111111</x:v>
      </x:c>
      <x:c r="O15" s="16" t="n">
        <x:f>IF(I15="","",H15*F15/60)</x:f>
        <x:v>392</x:v>
      </x:c>
      <x:c r="P15" s="16" t="n">
        <x:f>IF(I15="","",E15)</x:f>
        <x:v>30</x:v>
      </x:c>
      <x:c r="Q15" s="16" t="n">
        <x:f>IF(I15="","",J15-G15*F15/60)</x:f>
        <x:v>20</x:v>
      </x:c>
      <x:c r="R15" s="16" t="n">
        <x:f>IF(I15="","",(G15-H15)*F15/60)</x:f>
        <x:v>8</x:v>
      </x:c>
      <x:c r="S15" s="13" t="str">
        <x:f>IF(COUNTA(C15:H15)=0,"",IF(COUNT(C15:H15)&lt;6,"Complete inputs",IF(OR(C15&lt;=0,D15&lt;0,D15&gt;=C15,E15&lt;0,E15&gt;C15-D15,F15&lt;=0,G15&lt;0,H15&lt;0,H15&gt;G15),"Check values",IF(AND(C15-D15-E15=0,G15&gt;0),"Output without run time",IF(G15*F15/60&gt;C15-D15-E15,"Review ideal cycle","")))))</x:f>
      </x:c>
      <x:c r="T15" s="14"/>
      <x:c r="U15" t="n">
        <x:f>IF(I15="","",G15*F15/60)</x:f>
        <x:v>400</x:v>
      </x:c>
    </x:row>
    <x:row r="16" ht="24" customHeight="1">
      <x:c r="A16" s="19"/>
      <x:c r="B16" s="11"/>
      <x:c r="C16" s="15"/>
      <x:c r="D16" s="15"/>
      <x:c r="E16" s="15"/>
      <x:c r="F16" s="15"/>
      <x:c r="G16" s="18"/>
      <x:c r="H16" s="18"/>
      <x:c r="I16" s="16" t="str">
        <x:f>IF(AND(COUNT(C16:H16)=6,S16=""),C16-D16,"")</x:f>
      </x:c>
      <x:c r="J16" s="16" t="str">
        <x:f>IF(I16="","",I16-E16)</x:f>
      </x:c>
      <x:c r="K16" s="17" t="str">
        <x:f>IF(I16="","",J16/I16)</x:f>
      </x:c>
      <x:c r="L16" s="17" t="str">
        <x:f>IF(OR(J16="",J16=0),"",G16*F16/60/J16)</x:f>
      </x:c>
      <x:c r="M16" s="17" t="str">
        <x:f>IF(OR(I16="",G16=0),"",H16/G16)</x:f>
      </x:c>
      <x:c r="N16" s="17" t="str">
        <x:f>IF(I16="","",H16*F16/60/I16)</x:f>
      </x:c>
      <x:c r="O16" s="16" t="str">
        <x:f>IF(I16="","",H16*F16/60)</x:f>
      </x:c>
      <x:c r="P16" s="16" t="str">
        <x:f>IF(I16="","",E16)</x:f>
      </x:c>
      <x:c r="Q16" s="16" t="str">
        <x:f>IF(I16="","",J16-G16*F16/60)</x:f>
      </x:c>
      <x:c r="R16" s="16" t="str">
        <x:f>IF(I16="","",(G16-H16)*F16/60)</x:f>
      </x:c>
      <x:c r="S16" s="13" t="str">
        <x:f>IF(COUNTA(C16:H16)=0,"",IF(COUNT(C16:H16)&lt;6,"Complete inputs",IF(OR(C16&lt;=0,D16&lt;0,D16&gt;=C16,E16&lt;0,E16&gt;C16-D16,F16&lt;=0,G16&lt;0,H16&lt;0,H16&gt;G16),"Check values",IF(AND(C16-D16-E16=0,G16&gt;0),"Output without run time",IF(G16*F16/60&gt;C16-D16-E16,"Review ideal cycle","")))))</x:f>
      </x:c>
      <x:c r="T16" s="14"/>
      <x:c r="U16" t="str">
        <x:f>IF(I16="","",G16*F16/60)</x:f>
      </x:c>
    </x:row>
    <x:row r="17" ht="24" customHeight="1">
      <x:c r="A17" s="19"/>
      <x:c r="B17" s="11"/>
      <x:c r="C17" s="15"/>
      <x:c r="D17" s="15"/>
      <x:c r="E17" s="15"/>
      <x:c r="F17" s="15"/>
      <x:c r="G17" s="18"/>
      <x:c r="H17" s="18"/>
      <x:c r="I17" s="16" t="str">
        <x:f>IF(AND(COUNT(C17:H17)=6,S17=""),C17-D17,"")</x:f>
      </x:c>
      <x:c r="J17" s="16" t="str">
        <x:f>IF(I17="","",I17-E17)</x:f>
      </x:c>
      <x:c r="K17" s="17" t="str">
        <x:f>IF(I17="","",J17/I17)</x:f>
      </x:c>
      <x:c r="L17" s="17" t="str">
        <x:f>IF(OR(J17="",J17=0),"",G17*F17/60/J17)</x:f>
      </x:c>
      <x:c r="M17" s="17" t="str">
        <x:f>IF(OR(I17="",G17=0),"",H17/G17)</x:f>
      </x:c>
      <x:c r="N17" s="17" t="str">
        <x:f>IF(I17="","",H17*F17/60/I17)</x:f>
      </x:c>
      <x:c r="O17" s="16" t="str">
        <x:f>IF(I17="","",H17*F17/60)</x:f>
      </x:c>
      <x:c r="P17" s="16" t="str">
        <x:f>IF(I17="","",E17)</x:f>
      </x:c>
      <x:c r="Q17" s="16" t="str">
        <x:f>IF(I17="","",J17-G17*F17/60)</x:f>
      </x:c>
      <x:c r="R17" s="16" t="str">
        <x:f>IF(I17="","",(G17-H17)*F17/60)</x:f>
      </x:c>
      <x:c r="S17" s="13" t="str">
        <x:f>IF(COUNTA(C17:H17)=0,"",IF(COUNT(C17:H17)&lt;6,"Complete inputs",IF(OR(C17&lt;=0,D17&lt;0,D17&gt;=C17,E17&lt;0,E17&gt;C17-D17,F17&lt;=0,G17&lt;0,H17&lt;0,H17&gt;G17),"Check values",IF(AND(C17-D17-E17=0,G17&gt;0),"Output without run time",IF(G17*F17/60&gt;C17-D17-E17,"Review ideal cycle","")))))</x:f>
      </x:c>
      <x:c r="T17" s="14"/>
      <x:c r="U17" t="str">
        <x:f>IF(I17="","",G17*F17/60)</x:f>
      </x:c>
    </x:row>
    <x:row r="18" ht="24" customHeight="1">
      <x:c r="A18" s="19"/>
      <x:c r="B18" s="11"/>
      <x:c r="C18" s="15"/>
      <x:c r="D18" s="15"/>
      <x:c r="E18" s="15"/>
      <x:c r="F18" s="15"/>
      <x:c r="G18" s="18"/>
      <x:c r="H18" s="18"/>
      <x:c r="I18" s="16" t="str">
        <x:f>IF(AND(COUNT(C18:H18)=6,S18=""),C18-D18,"")</x:f>
      </x:c>
      <x:c r="J18" s="16" t="str">
        <x:f>IF(I18="","",I18-E18)</x:f>
      </x:c>
      <x:c r="K18" s="17" t="str">
        <x:f>IF(I18="","",J18/I18)</x:f>
      </x:c>
      <x:c r="L18" s="17" t="str">
        <x:f>IF(OR(J18="",J18=0),"",G18*F18/60/J18)</x:f>
      </x:c>
      <x:c r="M18" s="17" t="str">
        <x:f>IF(OR(I18="",G18=0),"",H18/G18)</x:f>
      </x:c>
      <x:c r="N18" s="17" t="str">
        <x:f>IF(I18="","",H18*F18/60/I18)</x:f>
      </x:c>
      <x:c r="O18" s="16" t="str">
        <x:f>IF(I18="","",H18*F18/60)</x:f>
      </x:c>
      <x:c r="P18" s="16" t="str">
        <x:f>IF(I18="","",E18)</x:f>
      </x:c>
      <x:c r="Q18" s="16" t="str">
        <x:f>IF(I18="","",J18-G18*F18/60)</x:f>
      </x:c>
      <x:c r="R18" s="16" t="str">
        <x:f>IF(I18="","",(G18-H18)*F18/60)</x:f>
      </x:c>
      <x:c r="S18" s="13" t="str">
        <x:f>IF(COUNTA(C18:H18)=0,"",IF(COUNT(C18:H18)&lt;6,"Complete inputs",IF(OR(C18&lt;=0,D18&lt;0,D18&gt;=C18,E18&lt;0,E18&gt;C18-D18,F18&lt;=0,G18&lt;0,H18&lt;0,H18&gt;G18),"Check values",IF(AND(C18-D18-E18=0,G18&gt;0),"Output without run time",IF(G18*F18/60&gt;C18-D18-E18,"Review ideal cycle","")))))</x:f>
      </x:c>
      <x:c r="T18" s="14"/>
      <x:c r="U18" t="str">
        <x:f>IF(I18="","",G18*F18/60)</x:f>
      </x:c>
    </x:row>
    <x:row r="19" ht="24" customHeight="1">
      <x:c r="A19" s="19"/>
      <x:c r="B19" s="11"/>
      <x:c r="C19" s="15"/>
      <x:c r="D19" s="15"/>
      <x:c r="E19" s="15"/>
      <x:c r="F19" s="15"/>
      <x:c r="G19" s="18"/>
      <x:c r="H19" s="18"/>
      <x:c r="I19" s="16" t="str">
        <x:f>IF(AND(COUNT(C19:H19)=6,S19=""),C19-D19,"")</x:f>
      </x:c>
      <x:c r="J19" s="16" t="str">
        <x:f>IF(I19="","",I19-E19)</x:f>
      </x:c>
      <x:c r="K19" s="17" t="str">
        <x:f>IF(I19="","",J19/I19)</x:f>
      </x:c>
      <x:c r="L19" s="17" t="str">
        <x:f>IF(OR(J19="",J19=0),"",G19*F19/60/J19)</x:f>
      </x:c>
      <x:c r="M19" s="17" t="str">
        <x:f>IF(OR(I19="",G19=0),"",H19/G19)</x:f>
      </x:c>
      <x:c r="N19" s="17" t="str">
        <x:f>IF(I19="","",H19*F19/60/I19)</x:f>
      </x:c>
      <x:c r="O19" s="16" t="str">
        <x:f>IF(I19="","",H19*F19/60)</x:f>
      </x:c>
      <x:c r="P19" s="16" t="str">
        <x:f>IF(I19="","",E19)</x:f>
      </x:c>
      <x:c r="Q19" s="16" t="str">
        <x:f>IF(I19="","",J19-G19*F19/60)</x:f>
      </x:c>
      <x:c r="R19" s="16" t="str">
        <x:f>IF(I19="","",(G19-H19)*F19/60)</x:f>
      </x:c>
      <x:c r="S19" s="13" t="str">
        <x:f>IF(COUNTA(C19:H19)=0,"",IF(COUNT(C19:H19)&lt;6,"Complete inputs",IF(OR(C19&lt;=0,D19&lt;0,D19&gt;=C19,E19&lt;0,E19&gt;C19-D19,F19&lt;=0,G19&lt;0,H19&lt;0,H19&gt;G19),"Check values",IF(AND(C19-D19-E19=0,G19&gt;0),"Output without run time",IF(G19*F19/60&gt;C19-D19-E19,"Review ideal cycle","")))))</x:f>
      </x:c>
      <x:c r="T19" s="14"/>
      <x:c r="U19" t="str">
        <x:f>IF(I19="","",G19*F19/60)</x:f>
      </x:c>
    </x:row>
    <x:row r="20" ht="24" customHeight="1">
      <x:c r="A20" s="19"/>
      <x:c r="B20" s="11"/>
      <x:c r="C20" s="15"/>
      <x:c r="D20" s="15"/>
      <x:c r="E20" s="15"/>
      <x:c r="F20" s="15"/>
      <x:c r="G20" s="18"/>
      <x:c r="H20" s="18"/>
      <x:c r="I20" s="16" t="str">
        <x:f>IF(AND(COUNT(C20:H20)=6,S20=""),C20-D20,"")</x:f>
      </x:c>
      <x:c r="J20" s="16" t="str">
        <x:f>IF(I20="","",I20-E20)</x:f>
      </x:c>
      <x:c r="K20" s="17" t="str">
        <x:f>IF(I20="","",J20/I20)</x:f>
      </x:c>
      <x:c r="L20" s="17" t="str">
        <x:f>IF(OR(J20="",J20=0),"",G20*F20/60/J20)</x:f>
      </x:c>
      <x:c r="M20" s="17" t="str">
        <x:f>IF(OR(I20="",G20=0),"",H20/G20)</x:f>
      </x:c>
      <x:c r="N20" s="17" t="str">
        <x:f>IF(I20="","",H20*F20/60/I20)</x:f>
      </x:c>
      <x:c r="O20" s="16" t="str">
        <x:f>IF(I20="","",H20*F20/60)</x:f>
      </x:c>
      <x:c r="P20" s="16" t="str">
        <x:f>IF(I20="","",E20)</x:f>
      </x:c>
      <x:c r="Q20" s="16" t="str">
        <x:f>IF(I20="","",J20-G20*F20/60)</x:f>
      </x:c>
      <x:c r="R20" s="16" t="str">
        <x:f>IF(I20="","",(G20-H20)*F20/60)</x:f>
      </x:c>
      <x:c r="S20" s="13" t="str">
        <x:f>IF(COUNTA(C20:H20)=0,"",IF(COUNT(C20:H20)&lt;6,"Complete inputs",IF(OR(C20&lt;=0,D20&lt;0,D20&gt;=C20,E20&lt;0,E20&gt;C20-D20,F20&lt;=0,G20&lt;0,H20&lt;0,H20&gt;G20),"Check values",IF(AND(C20-D20-E20=0,G20&gt;0),"Output without run time",IF(G20*F20/60&gt;C20-D20-E20,"Review ideal cycle","")))))</x:f>
      </x:c>
      <x:c r="T20" s="14"/>
      <x:c r="U20" t="str">
        <x:f>IF(I20="","",G20*F20/60)</x:f>
      </x:c>
    </x:row>
    <x:row r="21" ht="24" customHeight="1">
      <x:c r="A21" s="19"/>
      <x:c r="B21" s="11"/>
      <x:c r="C21" s="15"/>
      <x:c r="D21" s="15"/>
      <x:c r="E21" s="15"/>
      <x:c r="F21" s="15"/>
      <x:c r="G21" s="18"/>
      <x:c r="H21" s="18"/>
      <x:c r="I21" s="16" t="str">
        <x:f>IF(AND(COUNT(C21:H21)=6,S21=""),C21-D21,"")</x:f>
      </x:c>
      <x:c r="J21" s="16" t="str">
        <x:f>IF(I21="","",I21-E21)</x:f>
      </x:c>
      <x:c r="K21" s="17" t="str">
        <x:f>IF(I21="","",J21/I21)</x:f>
      </x:c>
      <x:c r="L21" s="17" t="str">
        <x:f>IF(OR(J21="",J21=0),"",G21*F21/60/J21)</x:f>
      </x:c>
      <x:c r="M21" s="17" t="str">
        <x:f>IF(OR(I21="",G21=0),"",H21/G21)</x:f>
      </x:c>
      <x:c r="N21" s="17" t="str">
        <x:f>IF(I21="","",H21*F21/60/I21)</x:f>
      </x:c>
      <x:c r="O21" s="16" t="str">
        <x:f>IF(I21="","",H21*F21/60)</x:f>
      </x:c>
      <x:c r="P21" s="16" t="str">
        <x:f>IF(I21="","",E21)</x:f>
      </x:c>
      <x:c r="Q21" s="16" t="str">
        <x:f>IF(I21="","",J21-G21*F21/60)</x:f>
      </x:c>
      <x:c r="R21" s="16" t="str">
        <x:f>IF(I21="","",(G21-H21)*F21/60)</x:f>
      </x:c>
      <x:c r="S21" s="13" t="str">
        <x:f>IF(COUNTA(C21:H21)=0,"",IF(COUNT(C21:H21)&lt;6,"Complete inputs",IF(OR(C21&lt;=0,D21&lt;0,D21&gt;=C21,E21&lt;0,E21&gt;C21-D21,F21&lt;=0,G21&lt;0,H21&lt;0,H21&gt;G21),"Check values",IF(AND(C21-D21-E21=0,G21&gt;0),"Output without run time",IF(G21*F21/60&gt;C21-D21-E21,"Review ideal cycle","")))))</x:f>
      </x:c>
      <x:c r="T21" s="14"/>
      <x:c r="U21" t="str">
        <x:f>IF(I21="","",G21*F21/60)</x:f>
      </x:c>
    </x:row>
    <x:row r="22" ht="24" customHeight="1">
      <x:c r="A22" s="19"/>
      <x:c r="B22" s="11"/>
      <x:c r="C22" s="15"/>
      <x:c r="D22" s="15"/>
      <x:c r="E22" s="15"/>
      <x:c r="F22" s="15"/>
      <x:c r="G22" s="18"/>
      <x:c r="H22" s="18"/>
      <x:c r="I22" s="16" t="str">
        <x:f>IF(AND(COUNT(C22:H22)=6,S22=""),C22-D22,"")</x:f>
      </x:c>
      <x:c r="J22" s="16" t="str">
        <x:f>IF(I22="","",I22-E22)</x:f>
      </x:c>
      <x:c r="K22" s="17" t="str">
        <x:f>IF(I22="","",J22/I22)</x:f>
      </x:c>
      <x:c r="L22" s="17" t="str">
        <x:f>IF(OR(J22="",J22=0),"",G22*F22/60/J22)</x:f>
      </x:c>
      <x:c r="M22" s="17" t="str">
        <x:f>IF(OR(I22="",G22=0),"",H22/G22)</x:f>
      </x:c>
      <x:c r="N22" s="17" t="str">
        <x:f>IF(I22="","",H22*F22/60/I22)</x:f>
      </x:c>
      <x:c r="O22" s="16" t="str">
        <x:f>IF(I22="","",H22*F22/60)</x:f>
      </x:c>
      <x:c r="P22" s="16" t="str">
        <x:f>IF(I22="","",E22)</x:f>
      </x:c>
      <x:c r="Q22" s="16" t="str">
        <x:f>IF(I22="","",J22-G22*F22/60)</x:f>
      </x:c>
      <x:c r="R22" s="16" t="str">
        <x:f>IF(I22="","",(G22-H22)*F22/60)</x:f>
      </x:c>
      <x:c r="S22" s="13" t="str">
        <x:f>IF(COUNTA(C22:H22)=0,"",IF(COUNT(C22:H22)&lt;6,"Complete inputs",IF(OR(C22&lt;=0,D22&lt;0,D22&gt;=C22,E22&lt;0,E22&gt;C22-D22,F22&lt;=0,G22&lt;0,H22&lt;0,H22&gt;G22),"Check values",IF(AND(C22-D22-E22=0,G22&gt;0),"Output without run time",IF(G22*F22/60&gt;C22-D22-E22,"Review ideal cycle","")))))</x:f>
      </x:c>
      <x:c r="T22" s="14"/>
      <x:c r="U22" t="str">
        <x:f>IF(I22="","",G22*F22/60)</x:f>
      </x:c>
    </x:row>
    <x:row r="23" ht="24" customHeight="1">
      <x:c r="A23" s="19"/>
      <x:c r="B23" s="11"/>
      <x:c r="C23" s="15"/>
      <x:c r="D23" s="15"/>
      <x:c r="E23" s="15"/>
      <x:c r="F23" s="15"/>
      <x:c r="G23" s="18"/>
      <x:c r="H23" s="18"/>
      <x:c r="I23" s="16" t="str">
        <x:f>IF(AND(COUNT(C23:H23)=6,S23=""),C23-D23,"")</x:f>
      </x:c>
      <x:c r="J23" s="16" t="str">
        <x:f>IF(I23="","",I23-E23)</x:f>
      </x:c>
      <x:c r="K23" s="17" t="str">
        <x:f>IF(I23="","",J23/I23)</x:f>
      </x:c>
      <x:c r="L23" s="17" t="str">
        <x:f>IF(OR(J23="",J23=0),"",G23*F23/60/J23)</x:f>
      </x:c>
      <x:c r="M23" s="17" t="str">
        <x:f>IF(OR(I23="",G23=0),"",H23/G23)</x:f>
      </x:c>
      <x:c r="N23" s="17" t="str">
        <x:f>IF(I23="","",H23*F23/60/I23)</x:f>
      </x:c>
      <x:c r="O23" s="16" t="str">
        <x:f>IF(I23="","",H23*F23/60)</x:f>
      </x:c>
      <x:c r="P23" s="16" t="str">
        <x:f>IF(I23="","",E23)</x:f>
      </x:c>
      <x:c r="Q23" s="16" t="str">
        <x:f>IF(I23="","",J23-G23*F23/60)</x:f>
      </x:c>
      <x:c r="R23" s="16" t="str">
        <x:f>IF(I23="","",(G23-H23)*F23/60)</x:f>
      </x:c>
      <x:c r="S23" s="13" t="str">
        <x:f>IF(COUNTA(C23:H23)=0,"",IF(COUNT(C23:H23)&lt;6,"Complete inputs",IF(OR(C23&lt;=0,D23&lt;0,D23&gt;=C23,E23&lt;0,E23&gt;C23-D23,F23&lt;=0,G23&lt;0,H23&lt;0,H23&gt;G23),"Check values",IF(AND(C23-D23-E23=0,G23&gt;0),"Output without run time",IF(G23*F23/60&gt;C23-D23-E23,"Review ideal cycle","")))))</x:f>
      </x:c>
      <x:c r="T23" s="14"/>
      <x:c r="U23" t="str">
        <x:f>IF(I23="","",G23*F23/60)</x:f>
      </x:c>
    </x:row>
    <x:row r="24" ht="24" customHeight="1">
      <x:c r="A24" s="19"/>
      <x:c r="B24" s="11"/>
      <x:c r="C24" s="15"/>
      <x:c r="D24" s="15"/>
      <x:c r="E24" s="15"/>
      <x:c r="F24" s="15"/>
      <x:c r="G24" s="18"/>
      <x:c r="H24" s="18"/>
      <x:c r="I24" s="16" t="str">
        <x:f>IF(AND(COUNT(C24:H24)=6,S24=""),C24-D24,"")</x:f>
      </x:c>
      <x:c r="J24" s="16" t="str">
        <x:f>IF(I24="","",I24-E24)</x:f>
      </x:c>
      <x:c r="K24" s="17" t="str">
        <x:f>IF(I24="","",J24/I24)</x:f>
      </x:c>
      <x:c r="L24" s="17" t="str">
        <x:f>IF(OR(J24="",J24=0),"",G24*F24/60/J24)</x:f>
      </x:c>
      <x:c r="M24" s="17" t="str">
        <x:f>IF(OR(I24="",G24=0),"",H24/G24)</x:f>
      </x:c>
      <x:c r="N24" s="17" t="str">
        <x:f>IF(I24="","",H24*F24/60/I24)</x:f>
      </x:c>
      <x:c r="O24" s="16" t="str">
        <x:f>IF(I24="","",H24*F24/60)</x:f>
      </x:c>
      <x:c r="P24" s="16" t="str">
        <x:f>IF(I24="","",E24)</x:f>
      </x:c>
      <x:c r="Q24" s="16" t="str">
        <x:f>IF(I24="","",J24-G24*F24/60)</x:f>
      </x:c>
      <x:c r="R24" s="16" t="str">
        <x:f>IF(I24="","",(G24-H24)*F24/60)</x:f>
      </x:c>
      <x:c r="S24" s="13" t="str">
        <x:f>IF(COUNTA(C24:H24)=0,"",IF(COUNT(C24:H24)&lt;6,"Complete inputs",IF(OR(C24&lt;=0,D24&lt;0,D24&gt;=C24,E24&lt;0,E24&gt;C24-D24,F24&lt;=0,G24&lt;0,H24&lt;0,H24&gt;G24),"Check values",IF(AND(C24-D24-E24=0,G24&gt;0),"Output without run time",IF(G24*F24/60&gt;C24-D24-E24,"Review ideal cycle","")))))</x:f>
      </x:c>
      <x:c r="T24" s="14"/>
      <x:c r="U24" t="str">
        <x:f>IF(I24="","",G24*F24/60)</x:f>
      </x:c>
    </x:row>
    <x:row r="25" ht="24" customHeight="1">
      <x:c r="A25" s="19"/>
      <x:c r="B25" s="11"/>
      <x:c r="C25" s="15"/>
      <x:c r="D25" s="15"/>
      <x:c r="E25" s="15"/>
      <x:c r="F25" s="15"/>
      <x:c r="G25" s="18"/>
      <x:c r="H25" s="18"/>
      <x:c r="I25" s="16" t="str">
        <x:f>IF(AND(COUNT(C25:H25)=6,S25=""),C25-D25,"")</x:f>
      </x:c>
      <x:c r="J25" s="16" t="str">
        <x:f>IF(I25="","",I25-E25)</x:f>
      </x:c>
      <x:c r="K25" s="17" t="str">
        <x:f>IF(I25="","",J25/I25)</x:f>
      </x:c>
      <x:c r="L25" s="17" t="str">
        <x:f>IF(OR(J25="",J25=0),"",G25*F25/60/J25)</x:f>
      </x:c>
      <x:c r="M25" s="17" t="str">
        <x:f>IF(OR(I25="",G25=0),"",H25/G25)</x:f>
      </x:c>
      <x:c r="N25" s="17" t="str">
        <x:f>IF(I25="","",H25*F25/60/I25)</x:f>
      </x:c>
      <x:c r="O25" s="16" t="str">
        <x:f>IF(I25="","",H25*F25/60)</x:f>
      </x:c>
      <x:c r="P25" s="16" t="str">
        <x:f>IF(I25="","",E25)</x:f>
      </x:c>
      <x:c r="Q25" s="16" t="str">
        <x:f>IF(I25="","",J25-G25*F25/60)</x:f>
      </x:c>
      <x:c r="R25" s="16" t="str">
        <x:f>IF(I25="","",(G25-H25)*F25/60)</x:f>
      </x:c>
      <x:c r="S25" s="13" t="str">
        <x:f>IF(COUNTA(C25:H25)=0,"",IF(COUNT(C25:H25)&lt;6,"Complete inputs",IF(OR(C25&lt;=0,D25&lt;0,D25&gt;=C25,E25&lt;0,E25&gt;C25-D25,F25&lt;=0,G25&lt;0,H25&lt;0,H25&gt;G25),"Check values",IF(AND(C25-D25-E25=0,G25&gt;0),"Output without run time",IF(G25*F25/60&gt;C25-D25-E25,"Review ideal cycle","")))))</x:f>
      </x:c>
      <x:c r="T25" s="14"/>
      <x:c r="U25" t="str">
        <x:f>IF(I25="","",G25*F25/60)</x:f>
      </x:c>
    </x:row>
    <x:row r="26" ht="24" customHeight="1">
      <x:c r="A26" s="19"/>
      <x:c r="B26" s="11"/>
      <x:c r="C26" s="15"/>
      <x:c r="D26" s="15"/>
      <x:c r="E26" s="15"/>
      <x:c r="F26" s="15"/>
      <x:c r="G26" s="18"/>
      <x:c r="H26" s="18"/>
      <x:c r="I26" s="16" t="str">
        <x:f>IF(AND(COUNT(C26:H26)=6,S26=""),C26-D26,"")</x:f>
      </x:c>
      <x:c r="J26" s="16" t="str">
        <x:f>IF(I26="","",I26-E26)</x:f>
      </x:c>
      <x:c r="K26" s="17" t="str">
        <x:f>IF(I26="","",J26/I26)</x:f>
      </x:c>
      <x:c r="L26" s="17" t="str">
        <x:f>IF(OR(J26="",J26=0),"",G26*F26/60/J26)</x:f>
      </x:c>
      <x:c r="M26" s="17" t="str">
        <x:f>IF(OR(I26="",G26=0),"",H26/G26)</x:f>
      </x:c>
      <x:c r="N26" s="17" t="str">
        <x:f>IF(I26="","",H26*F26/60/I26)</x:f>
      </x:c>
      <x:c r="O26" s="16" t="str">
        <x:f>IF(I26="","",H26*F26/60)</x:f>
      </x:c>
      <x:c r="P26" s="16" t="str">
        <x:f>IF(I26="","",E26)</x:f>
      </x:c>
      <x:c r="Q26" s="16" t="str">
        <x:f>IF(I26="","",J26-G26*F26/60)</x:f>
      </x:c>
      <x:c r="R26" s="16" t="str">
        <x:f>IF(I26="","",(G26-H26)*F26/60)</x:f>
      </x:c>
      <x:c r="S26" s="13" t="str">
        <x:f>IF(COUNTA(C26:H26)=0,"",IF(COUNT(C26:H26)&lt;6,"Complete inputs",IF(OR(C26&lt;=0,D26&lt;0,D26&gt;=C26,E26&lt;0,E26&gt;C26-D26,F26&lt;=0,G26&lt;0,H26&lt;0,H26&gt;G26),"Check values",IF(AND(C26-D26-E26=0,G26&gt;0),"Output without run time",IF(G26*F26/60&gt;C26-D26-E26,"Review ideal cycle","")))))</x:f>
      </x:c>
      <x:c r="T26" s="14"/>
      <x:c r="U26" t="str">
        <x:f>IF(I26="","",G26*F26/60)</x:f>
      </x:c>
    </x:row>
    <x:row r="27" ht="24" customHeight="1">
      <x:c r="A27" s="19"/>
      <x:c r="B27" s="11"/>
      <x:c r="C27" s="15"/>
      <x:c r="D27" s="15"/>
      <x:c r="E27" s="15"/>
      <x:c r="F27" s="15"/>
      <x:c r="G27" s="18"/>
      <x:c r="H27" s="18"/>
      <x:c r="I27" s="16" t="str">
        <x:f>IF(AND(COUNT(C27:H27)=6,S27=""),C27-D27,"")</x:f>
      </x:c>
      <x:c r="J27" s="16" t="str">
        <x:f>IF(I27="","",I27-E27)</x:f>
      </x:c>
      <x:c r="K27" s="17" t="str">
        <x:f>IF(I27="","",J27/I27)</x:f>
      </x:c>
      <x:c r="L27" s="17" t="str">
        <x:f>IF(OR(J27="",J27=0),"",G27*F27/60/J27)</x:f>
      </x:c>
      <x:c r="M27" s="17" t="str">
        <x:f>IF(OR(I27="",G27=0),"",H27/G27)</x:f>
      </x:c>
      <x:c r="N27" s="17" t="str">
        <x:f>IF(I27="","",H27*F27/60/I27)</x:f>
      </x:c>
      <x:c r="O27" s="16" t="str">
        <x:f>IF(I27="","",H27*F27/60)</x:f>
      </x:c>
      <x:c r="P27" s="16" t="str">
        <x:f>IF(I27="","",E27)</x:f>
      </x:c>
      <x:c r="Q27" s="16" t="str">
        <x:f>IF(I27="","",J27-G27*F27/60)</x:f>
      </x:c>
      <x:c r="R27" s="16" t="str">
        <x:f>IF(I27="","",(G27-H27)*F27/60)</x:f>
      </x:c>
      <x:c r="S27" s="13" t="str">
        <x:f>IF(COUNTA(C27:H27)=0,"",IF(COUNT(C27:H27)&lt;6,"Complete inputs",IF(OR(C27&lt;=0,D27&lt;0,D27&gt;=C27,E27&lt;0,E27&gt;C27-D27,F27&lt;=0,G27&lt;0,H27&lt;0,H27&gt;G27),"Check values",IF(AND(C27-D27-E27=0,G27&gt;0),"Output without run time",IF(G27*F27/60&gt;C27-D27-E27,"Review ideal cycle","")))))</x:f>
      </x:c>
      <x:c r="T27" s="14"/>
      <x:c r="U27" t="str">
        <x:f>IF(I27="","",G27*F27/60)</x:f>
      </x:c>
    </x:row>
    <x:row r="28" ht="24" customHeight="1">
      <x:c r="A28" s="19"/>
      <x:c r="B28" s="11"/>
      <x:c r="C28" s="15"/>
      <x:c r="D28" s="15"/>
      <x:c r="E28" s="15"/>
      <x:c r="F28" s="15"/>
      <x:c r="G28" s="18"/>
      <x:c r="H28" s="18"/>
      <x:c r="I28" s="16" t="str">
        <x:f>IF(AND(COUNT(C28:H28)=6,S28=""),C28-D28,"")</x:f>
      </x:c>
      <x:c r="J28" s="16" t="str">
        <x:f>IF(I28="","",I28-E28)</x:f>
      </x:c>
      <x:c r="K28" s="17" t="str">
        <x:f>IF(I28="","",J28/I28)</x:f>
      </x:c>
      <x:c r="L28" s="17" t="str">
        <x:f>IF(OR(J28="",J28=0),"",G28*F28/60/J28)</x:f>
      </x:c>
      <x:c r="M28" s="17" t="str">
        <x:f>IF(OR(I28="",G28=0),"",H28/G28)</x:f>
      </x:c>
      <x:c r="N28" s="17" t="str">
        <x:f>IF(I28="","",H28*F28/60/I28)</x:f>
      </x:c>
      <x:c r="O28" s="16" t="str">
        <x:f>IF(I28="","",H28*F28/60)</x:f>
      </x:c>
      <x:c r="P28" s="16" t="str">
        <x:f>IF(I28="","",E28)</x:f>
      </x:c>
      <x:c r="Q28" s="16" t="str">
        <x:f>IF(I28="","",J28-G28*F28/60)</x:f>
      </x:c>
      <x:c r="R28" s="16" t="str">
        <x:f>IF(I28="","",(G28-H28)*F28/60)</x:f>
      </x:c>
      <x:c r="S28" s="13" t="str">
        <x:f>IF(COUNTA(C28:H28)=0,"",IF(COUNT(C28:H28)&lt;6,"Complete inputs",IF(OR(C28&lt;=0,D28&lt;0,D28&gt;=C28,E28&lt;0,E28&gt;C28-D28,F28&lt;=0,G28&lt;0,H28&lt;0,H28&gt;G28),"Check values",IF(AND(C28-D28-E28=0,G28&gt;0),"Output without run time",IF(G28*F28/60&gt;C28-D28-E28,"Review ideal cycle","")))))</x:f>
      </x:c>
      <x:c r="T28" s="14"/>
      <x:c r="U28" t="str">
        <x:f>IF(I28="","",G28*F28/60)</x:f>
      </x:c>
    </x:row>
    <x:row r="29" ht="24" customHeight="1">
      <x:c r="A29" s="19"/>
      <x:c r="B29" s="11"/>
      <x:c r="C29" s="15"/>
      <x:c r="D29" s="15"/>
      <x:c r="E29" s="15"/>
      <x:c r="F29" s="15"/>
      <x:c r="G29" s="18"/>
      <x:c r="H29" s="18"/>
      <x:c r="I29" s="16" t="str">
        <x:f>IF(AND(COUNT(C29:H29)=6,S29=""),C29-D29,"")</x:f>
      </x:c>
      <x:c r="J29" s="16" t="str">
        <x:f>IF(I29="","",I29-E29)</x:f>
      </x:c>
      <x:c r="K29" s="17" t="str">
        <x:f>IF(I29="","",J29/I29)</x:f>
      </x:c>
      <x:c r="L29" s="17" t="str">
        <x:f>IF(OR(J29="",J29=0),"",G29*F29/60/J29)</x:f>
      </x:c>
      <x:c r="M29" s="17" t="str">
        <x:f>IF(OR(I29="",G29=0),"",H29/G29)</x:f>
      </x:c>
      <x:c r="N29" s="17" t="str">
        <x:f>IF(I29="","",H29*F29/60/I29)</x:f>
      </x:c>
      <x:c r="O29" s="16" t="str">
        <x:f>IF(I29="","",H29*F29/60)</x:f>
      </x:c>
      <x:c r="P29" s="16" t="str">
        <x:f>IF(I29="","",E29)</x:f>
      </x:c>
      <x:c r="Q29" s="16" t="str">
        <x:f>IF(I29="","",J29-G29*F29/60)</x:f>
      </x:c>
      <x:c r="R29" s="16" t="str">
        <x:f>IF(I29="","",(G29-H29)*F29/60)</x:f>
      </x:c>
      <x:c r="S29" s="13" t="str">
        <x:f>IF(COUNTA(C29:H29)=0,"",IF(COUNT(C29:H29)&lt;6,"Complete inputs",IF(OR(C29&lt;=0,D29&lt;0,D29&gt;=C29,E29&lt;0,E29&gt;C29-D29,F29&lt;=0,G29&lt;0,H29&lt;0,H29&gt;G29),"Check values",IF(AND(C29-D29-E29=0,G29&gt;0),"Output without run time",IF(G29*F29/60&gt;C29-D29-E29,"Review ideal cycle","")))))</x:f>
      </x:c>
      <x:c r="T29" s="14"/>
      <x:c r="U29" t="str">
        <x:f>IF(I29="","",G29*F29/60)</x:f>
      </x:c>
    </x:row>
    <x:row r="30" ht="24" customHeight="1">
      <x:c r="A30" s="19"/>
      <x:c r="B30" s="11"/>
      <x:c r="C30" s="15"/>
      <x:c r="D30" s="15"/>
      <x:c r="E30" s="15"/>
      <x:c r="F30" s="15"/>
      <x:c r="G30" s="18"/>
      <x:c r="H30" s="18"/>
      <x:c r="I30" s="16" t="str">
        <x:f>IF(AND(COUNT(C30:H30)=6,S30=""),C30-D30,"")</x:f>
      </x:c>
      <x:c r="J30" s="16" t="str">
        <x:f>IF(I30="","",I30-E30)</x:f>
      </x:c>
      <x:c r="K30" s="17" t="str">
        <x:f>IF(I30="","",J30/I30)</x:f>
      </x:c>
      <x:c r="L30" s="17" t="str">
        <x:f>IF(OR(J30="",J30=0),"",G30*F30/60/J30)</x:f>
      </x:c>
      <x:c r="M30" s="17" t="str">
        <x:f>IF(OR(I30="",G30=0),"",H30/G30)</x:f>
      </x:c>
      <x:c r="N30" s="17" t="str">
        <x:f>IF(I30="","",H30*F30/60/I30)</x:f>
      </x:c>
      <x:c r="O30" s="16" t="str">
        <x:f>IF(I30="","",H30*F30/60)</x:f>
      </x:c>
      <x:c r="P30" s="16" t="str">
        <x:f>IF(I30="","",E30)</x:f>
      </x:c>
      <x:c r="Q30" s="16" t="str">
        <x:f>IF(I30="","",J30-G30*F30/60)</x:f>
      </x:c>
      <x:c r="R30" s="16" t="str">
        <x:f>IF(I30="","",(G30-H30)*F30/60)</x:f>
      </x:c>
      <x:c r="S30" s="13" t="str">
        <x:f>IF(COUNTA(C30:H30)=0,"",IF(COUNT(C30:H30)&lt;6,"Complete inputs",IF(OR(C30&lt;=0,D30&lt;0,D30&gt;=C30,E30&lt;0,E30&gt;C30-D30,F30&lt;=0,G30&lt;0,H30&lt;0,H30&gt;G30),"Check values",IF(AND(C30-D30-E30=0,G30&gt;0),"Output without run time",IF(G30*F30/60&gt;C30-D30-E30,"Review ideal cycle","")))))</x:f>
      </x:c>
      <x:c r="T30" s="14"/>
      <x:c r="U30" t="str">
        <x:f>IF(I30="","",G30*F30/60)</x:f>
      </x:c>
    </x:row>
    <x:row r="31" ht="24" customHeight="1">
      <x:c r="A31" s="19"/>
      <x:c r="B31" s="11"/>
      <x:c r="C31" s="15"/>
      <x:c r="D31" s="15"/>
      <x:c r="E31" s="15"/>
      <x:c r="F31" s="15"/>
      <x:c r="G31" s="18"/>
      <x:c r="H31" s="18"/>
      <x:c r="I31" s="16" t="str">
        <x:f>IF(AND(COUNT(C31:H31)=6,S31=""),C31-D31,"")</x:f>
      </x:c>
      <x:c r="J31" s="16" t="str">
        <x:f>IF(I31="","",I31-E31)</x:f>
      </x:c>
      <x:c r="K31" s="17" t="str">
        <x:f>IF(I31="","",J31/I31)</x:f>
      </x:c>
      <x:c r="L31" s="17" t="str">
        <x:f>IF(OR(J31="",J31=0),"",G31*F31/60/J31)</x:f>
      </x:c>
      <x:c r="M31" s="17" t="str">
        <x:f>IF(OR(I31="",G31=0),"",H31/G31)</x:f>
      </x:c>
      <x:c r="N31" s="17" t="str">
        <x:f>IF(I31="","",H31*F31/60/I31)</x:f>
      </x:c>
      <x:c r="O31" s="16" t="str">
        <x:f>IF(I31="","",H31*F31/60)</x:f>
      </x:c>
      <x:c r="P31" s="16" t="str">
        <x:f>IF(I31="","",E31)</x:f>
      </x:c>
      <x:c r="Q31" s="16" t="str">
        <x:f>IF(I31="","",J31-G31*F31/60)</x:f>
      </x:c>
      <x:c r="R31" s="16" t="str">
        <x:f>IF(I31="","",(G31-H31)*F31/60)</x:f>
      </x:c>
      <x:c r="S31" s="13" t="str">
        <x:f>IF(COUNTA(C31:H31)=0,"",IF(COUNT(C31:H31)&lt;6,"Complete inputs",IF(OR(C31&lt;=0,D31&lt;0,D31&gt;=C31,E31&lt;0,E31&gt;C31-D31,F31&lt;=0,G31&lt;0,H31&lt;0,H31&gt;G31),"Check values",IF(AND(C31-D31-E31=0,G31&gt;0),"Output without run time",IF(G31*F31/60&gt;C31-D31-E31,"Review ideal cycle","")))))</x:f>
      </x:c>
      <x:c r="T31" s="14"/>
      <x:c r="U31" t="str">
        <x:f>IF(I31="","",G31*F31/60)</x:f>
      </x:c>
    </x:row>
    <x:row r="32" ht="24" customHeight="1">
      <x:c r="A32" s="19"/>
      <x:c r="B32" s="11"/>
      <x:c r="C32" s="15"/>
      <x:c r="D32" s="15"/>
      <x:c r="E32" s="15"/>
      <x:c r="F32" s="15"/>
      <x:c r="G32" s="18"/>
      <x:c r="H32" s="18"/>
      <x:c r="I32" s="16" t="str">
        <x:f>IF(AND(COUNT(C32:H32)=6,S32=""),C32-D32,"")</x:f>
      </x:c>
      <x:c r="J32" s="16" t="str">
        <x:f>IF(I32="","",I32-E32)</x:f>
      </x:c>
      <x:c r="K32" s="17" t="str">
        <x:f>IF(I32="","",J32/I32)</x:f>
      </x:c>
      <x:c r="L32" s="17" t="str">
        <x:f>IF(OR(J32="",J32=0),"",G32*F32/60/J32)</x:f>
      </x:c>
      <x:c r="M32" s="17" t="str">
        <x:f>IF(OR(I32="",G32=0),"",H32/G32)</x:f>
      </x:c>
      <x:c r="N32" s="17" t="str">
        <x:f>IF(I32="","",H32*F32/60/I32)</x:f>
      </x:c>
      <x:c r="O32" s="16" t="str">
        <x:f>IF(I32="","",H32*F32/60)</x:f>
      </x:c>
      <x:c r="P32" s="16" t="str">
        <x:f>IF(I32="","",E32)</x:f>
      </x:c>
      <x:c r="Q32" s="16" t="str">
        <x:f>IF(I32="","",J32-G32*F32/60)</x:f>
      </x:c>
      <x:c r="R32" s="16" t="str">
        <x:f>IF(I32="","",(G32-H32)*F32/60)</x:f>
      </x:c>
      <x:c r="S32" s="13" t="str">
        <x:f>IF(COUNTA(C32:H32)=0,"",IF(COUNT(C32:H32)&lt;6,"Complete inputs",IF(OR(C32&lt;=0,D32&lt;0,D32&gt;=C32,E32&lt;0,E32&gt;C32-D32,F32&lt;=0,G32&lt;0,H32&lt;0,H32&gt;G32),"Check values",IF(AND(C32-D32-E32=0,G32&gt;0),"Output without run time",IF(G32*F32/60&gt;C32-D32-E32,"Review ideal cycle","")))))</x:f>
      </x:c>
      <x:c r="T32" s="14"/>
      <x:c r="U32" t="str">
        <x:f>IF(I32="","",G32*F32/60)</x:f>
      </x:c>
    </x:row>
    <x:row r="33" ht="24" customHeight="1">
      <x:c r="A33" s="19"/>
      <x:c r="B33" s="11"/>
      <x:c r="C33" s="15"/>
      <x:c r="D33" s="15"/>
      <x:c r="E33" s="15"/>
      <x:c r="F33" s="15"/>
      <x:c r="G33" s="18"/>
      <x:c r="H33" s="18"/>
      <x:c r="I33" s="16" t="str">
        <x:f>IF(AND(COUNT(C33:H33)=6,S33=""),C33-D33,"")</x:f>
      </x:c>
      <x:c r="J33" s="16" t="str">
        <x:f>IF(I33="","",I33-E33)</x:f>
      </x:c>
      <x:c r="K33" s="17" t="str">
        <x:f>IF(I33="","",J33/I33)</x:f>
      </x:c>
      <x:c r="L33" s="17" t="str">
        <x:f>IF(OR(J33="",J33=0),"",G33*F33/60/J33)</x:f>
      </x:c>
      <x:c r="M33" s="17" t="str">
        <x:f>IF(OR(I33="",G33=0),"",H33/G33)</x:f>
      </x:c>
      <x:c r="N33" s="17" t="str">
        <x:f>IF(I33="","",H33*F33/60/I33)</x:f>
      </x:c>
      <x:c r="O33" s="16" t="str">
        <x:f>IF(I33="","",H33*F33/60)</x:f>
      </x:c>
      <x:c r="P33" s="16" t="str">
        <x:f>IF(I33="","",E33)</x:f>
      </x:c>
      <x:c r="Q33" s="16" t="str">
        <x:f>IF(I33="","",J33-G33*F33/60)</x:f>
      </x:c>
      <x:c r="R33" s="16" t="str">
        <x:f>IF(I33="","",(G33-H33)*F33/60)</x:f>
      </x:c>
      <x:c r="S33" s="13" t="str">
        <x:f>IF(COUNTA(C33:H33)=0,"",IF(COUNT(C33:H33)&lt;6,"Complete inputs",IF(OR(C33&lt;=0,D33&lt;0,D33&gt;=C33,E33&lt;0,E33&gt;C33-D33,F33&lt;=0,G33&lt;0,H33&lt;0,H33&gt;G33),"Check values",IF(AND(C33-D33-E33=0,G33&gt;0),"Output without run time",IF(G33*F33/60&gt;C33-D33-E33,"Review ideal cycle","")))))</x:f>
      </x:c>
      <x:c r="T33" s="14"/>
      <x:c r="U33" t="str">
        <x:f>IF(I33="","",G33*F33/60)</x:f>
      </x:c>
    </x:row>
    <x:row r="34" ht="24" customHeight="1">
      <x:c r="A34" s="19"/>
      <x:c r="B34" s="11"/>
      <x:c r="C34" s="15"/>
      <x:c r="D34" s="15"/>
      <x:c r="E34" s="15"/>
      <x:c r="F34" s="15"/>
      <x:c r="G34" s="18"/>
      <x:c r="H34" s="18"/>
      <x:c r="I34" s="16" t="str">
        <x:f>IF(AND(COUNT(C34:H34)=6,S34=""),C34-D34,"")</x:f>
      </x:c>
      <x:c r="J34" s="16" t="str">
        <x:f>IF(I34="","",I34-E34)</x:f>
      </x:c>
      <x:c r="K34" s="17" t="str">
        <x:f>IF(I34="","",J34/I34)</x:f>
      </x:c>
      <x:c r="L34" s="17" t="str">
        <x:f>IF(OR(J34="",J34=0),"",G34*F34/60/J34)</x:f>
      </x:c>
      <x:c r="M34" s="17" t="str">
        <x:f>IF(OR(I34="",G34=0),"",H34/G34)</x:f>
      </x:c>
      <x:c r="N34" s="17" t="str">
        <x:f>IF(I34="","",H34*F34/60/I34)</x:f>
      </x:c>
      <x:c r="O34" s="16" t="str">
        <x:f>IF(I34="","",H34*F34/60)</x:f>
      </x:c>
      <x:c r="P34" s="16" t="str">
        <x:f>IF(I34="","",E34)</x:f>
      </x:c>
      <x:c r="Q34" s="16" t="str">
        <x:f>IF(I34="","",J34-G34*F34/60)</x:f>
      </x:c>
      <x:c r="R34" s="16" t="str">
        <x:f>IF(I34="","",(G34-H34)*F34/60)</x:f>
      </x:c>
      <x:c r="S34" s="13" t="str">
        <x:f>IF(COUNTA(C34:H34)=0,"",IF(COUNT(C34:H34)&lt;6,"Complete inputs",IF(OR(C34&lt;=0,D34&lt;0,D34&gt;=C34,E34&lt;0,E34&gt;C34-D34,F34&lt;=0,G34&lt;0,H34&lt;0,H34&gt;G34),"Check values",IF(AND(C34-D34-E34=0,G34&gt;0),"Output without run time",IF(G34*F34/60&gt;C34-D34-E34,"Review ideal cycle","")))))</x:f>
      </x:c>
      <x:c r="T34" s="14"/>
      <x:c r="U34" t="str">
        <x:f>IF(I34="","",G34*F34/60)</x:f>
      </x:c>
    </x:row>
    <x:row r="35" ht="24" customHeight="1">
      <x:c r="A35" s="19"/>
      <x:c r="B35" s="11"/>
      <x:c r="C35" s="15"/>
      <x:c r="D35" s="15"/>
      <x:c r="E35" s="15"/>
      <x:c r="F35" s="15"/>
      <x:c r="G35" s="18"/>
      <x:c r="H35" s="18"/>
      <x:c r="I35" s="16" t="str">
        <x:f>IF(AND(COUNT(C35:H35)=6,S35=""),C35-D35,"")</x:f>
      </x:c>
      <x:c r="J35" s="16" t="str">
        <x:f>IF(I35="","",I35-E35)</x:f>
      </x:c>
      <x:c r="K35" s="17" t="str">
        <x:f>IF(I35="","",J35/I35)</x:f>
      </x:c>
      <x:c r="L35" s="17" t="str">
        <x:f>IF(OR(J35="",J35=0),"",G35*F35/60/J35)</x:f>
      </x:c>
      <x:c r="M35" s="17" t="str">
        <x:f>IF(OR(I35="",G35=0),"",H35/G35)</x:f>
      </x:c>
      <x:c r="N35" s="17" t="str">
        <x:f>IF(I35="","",H35*F35/60/I35)</x:f>
      </x:c>
      <x:c r="O35" s="16" t="str">
        <x:f>IF(I35="","",H35*F35/60)</x:f>
      </x:c>
      <x:c r="P35" s="16" t="str">
        <x:f>IF(I35="","",E35)</x:f>
      </x:c>
      <x:c r="Q35" s="16" t="str">
        <x:f>IF(I35="","",J35-G35*F35/60)</x:f>
      </x:c>
      <x:c r="R35" s="16" t="str">
        <x:f>IF(I35="","",(G35-H35)*F35/60)</x:f>
      </x:c>
      <x:c r="S35" s="13" t="str">
        <x:f>IF(COUNTA(C35:H35)=0,"",IF(COUNT(C35:H35)&lt;6,"Complete inputs",IF(OR(C35&lt;=0,D35&lt;0,D35&gt;=C35,E35&lt;0,E35&gt;C35-D35,F35&lt;=0,G35&lt;0,H35&lt;0,H35&gt;G35),"Check values",IF(AND(C35-D35-E35=0,G35&gt;0),"Output without run time",IF(G35*F35/60&gt;C35-D35-E35,"Review ideal cycle","")))))</x:f>
      </x:c>
      <x:c r="T35" s="14"/>
      <x:c r="U35" t="str">
        <x:f>IF(I35="","",G35*F35/60)</x:f>
      </x:c>
    </x:row>
    <x:row r="36" ht="24" customHeight="1">
      <x:c r="A36" s="19"/>
      <x:c r="B36" s="11"/>
      <x:c r="C36" s="15"/>
      <x:c r="D36" s="15"/>
      <x:c r="E36" s="15"/>
      <x:c r="F36" s="15"/>
      <x:c r="G36" s="18"/>
      <x:c r="H36" s="18"/>
      <x:c r="I36" s="16" t="str">
        <x:f>IF(AND(COUNT(C36:H36)=6,S36=""),C36-D36,"")</x:f>
      </x:c>
      <x:c r="J36" s="16" t="str">
        <x:f>IF(I36="","",I36-E36)</x:f>
      </x:c>
      <x:c r="K36" s="17" t="str">
        <x:f>IF(I36="","",J36/I36)</x:f>
      </x:c>
      <x:c r="L36" s="17" t="str">
        <x:f>IF(OR(J36="",J36=0),"",G36*F36/60/J36)</x:f>
      </x:c>
      <x:c r="M36" s="17" t="str">
        <x:f>IF(OR(I36="",G36=0),"",H36/G36)</x:f>
      </x:c>
      <x:c r="N36" s="17" t="str">
        <x:f>IF(I36="","",H36*F36/60/I36)</x:f>
      </x:c>
      <x:c r="O36" s="16" t="str">
        <x:f>IF(I36="","",H36*F36/60)</x:f>
      </x:c>
      <x:c r="P36" s="16" t="str">
        <x:f>IF(I36="","",E36)</x:f>
      </x:c>
      <x:c r="Q36" s="16" t="str">
        <x:f>IF(I36="","",J36-G36*F36/60)</x:f>
      </x:c>
      <x:c r="R36" s="16" t="str">
        <x:f>IF(I36="","",(G36-H36)*F36/60)</x:f>
      </x:c>
      <x:c r="S36" s="13" t="str">
        <x:f>IF(COUNTA(C36:H36)=0,"",IF(COUNT(C36:H36)&lt;6,"Complete inputs",IF(OR(C36&lt;=0,D36&lt;0,D36&gt;=C36,E36&lt;0,E36&gt;C36-D36,F36&lt;=0,G36&lt;0,H36&lt;0,H36&gt;G36),"Check values",IF(AND(C36-D36-E36=0,G36&gt;0),"Output without run time",IF(G36*F36/60&gt;C36-D36-E36,"Review ideal cycle","")))))</x:f>
      </x:c>
      <x:c r="T36" s="14"/>
      <x:c r="U36" t="str">
        <x:f>IF(I36="","",G36*F36/60)</x:f>
      </x:c>
    </x:row>
    <x:row r="37" ht="24" customHeight="1">
      <x:c r="A37" s="19"/>
      <x:c r="B37" s="11"/>
      <x:c r="C37" s="15"/>
      <x:c r="D37" s="15"/>
      <x:c r="E37" s="15"/>
      <x:c r="F37" s="15"/>
      <x:c r="G37" s="18"/>
      <x:c r="H37" s="18"/>
      <x:c r="I37" s="16" t="str">
        <x:f>IF(AND(COUNT(C37:H37)=6,S37=""),C37-D37,"")</x:f>
      </x:c>
      <x:c r="J37" s="16" t="str">
        <x:f>IF(I37="","",I37-E37)</x:f>
      </x:c>
      <x:c r="K37" s="17" t="str">
        <x:f>IF(I37="","",J37/I37)</x:f>
      </x:c>
      <x:c r="L37" s="17" t="str">
        <x:f>IF(OR(J37="",J37=0),"",G37*F37/60/J37)</x:f>
      </x:c>
      <x:c r="M37" s="17" t="str">
        <x:f>IF(OR(I37="",G37=0),"",H37/G37)</x:f>
      </x:c>
      <x:c r="N37" s="17" t="str">
        <x:f>IF(I37="","",H37*F37/60/I37)</x:f>
      </x:c>
      <x:c r="O37" s="16" t="str">
        <x:f>IF(I37="","",H37*F37/60)</x:f>
      </x:c>
      <x:c r="P37" s="16" t="str">
        <x:f>IF(I37="","",E37)</x:f>
      </x:c>
      <x:c r="Q37" s="16" t="str">
        <x:f>IF(I37="","",J37-G37*F37/60)</x:f>
      </x:c>
      <x:c r="R37" s="16" t="str">
        <x:f>IF(I37="","",(G37-H37)*F37/60)</x:f>
      </x:c>
      <x:c r="S37" s="13" t="str">
        <x:f>IF(COUNTA(C37:H37)=0,"",IF(COUNT(C37:H37)&lt;6,"Complete inputs",IF(OR(C37&lt;=0,D37&lt;0,D37&gt;=C37,E37&lt;0,E37&gt;C37-D37,F37&lt;=0,G37&lt;0,H37&lt;0,H37&gt;G37),"Check values",IF(AND(C37-D37-E37=0,G37&gt;0),"Output without run time",IF(G37*F37/60&gt;C37-D37-E37,"Review ideal cycle","")))))</x:f>
      </x:c>
      <x:c r="T37" s="14"/>
      <x:c r="U37" t="str">
        <x:f>IF(I37="","",G37*F37/60)</x:f>
      </x:c>
    </x:row>
    <x:row r="38" ht="24" customHeight="1">
      <x:c r="A38" s="19"/>
      <x:c r="B38" s="11"/>
      <x:c r="C38" s="15"/>
      <x:c r="D38" s="15"/>
      <x:c r="E38" s="15"/>
      <x:c r="F38" s="15"/>
      <x:c r="G38" s="18"/>
      <x:c r="H38" s="18"/>
      <x:c r="I38" s="16" t="str">
        <x:f>IF(AND(COUNT(C38:H38)=6,S38=""),C38-D38,"")</x:f>
      </x:c>
      <x:c r="J38" s="16" t="str">
        <x:f>IF(I38="","",I38-E38)</x:f>
      </x:c>
      <x:c r="K38" s="17" t="str">
        <x:f>IF(I38="","",J38/I38)</x:f>
      </x:c>
      <x:c r="L38" s="17" t="str">
        <x:f>IF(OR(J38="",J38=0),"",G38*F38/60/J38)</x:f>
      </x:c>
      <x:c r="M38" s="17" t="str">
        <x:f>IF(OR(I38="",G38=0),"",H38/G38)</x:f>
      </x:c>
      <x:c r="N38" s="17" t="str">
        <x:f>IF(I38="","",H38*F38/60/I38)</x:f>
      </x:c>
      <x:c r="O38" s="16" t="str">
        <x:f>IF(I38="","",H38*F38/60)</x:f>
      </x:c>
      <x:c r="P38" s="16" t="str">
        <x:f>IF(I38="","",E38)</x:f>
      </x:c>
      <x:c r="Q38" s="16" t="str">
        <x:f>IF(I38="","",J38-G38*F38/60)</x:f>
      </x:c>
      <x:c r="R38" s="16" t="str">
        <x:f>IF(I38="","",(G38-H38)*F38/60)</x:f>
      </x:c>
      <x:c r="S38" s="13" t="str">
        <x:f>IF(COUNTA(C38:H38)=0,"",IF(COUNT(C38:H38)&lt;6,"Complete inputs",IF(OR(C38&lt;=0,D38&lt;0,D38&gt;=C38,E38&lt;0,E38&gt;C38-D38,F38&lt;=0,G38&lt;0,H38&lt;0,H38&gt;G38),"Check values",IF(AND(C38-D38-E38=0,G38&gt;0),"Output without run time",IF(G38*F38/60&gt;C38-D38-E38,"Review ideal cycle","")))))</x:f>
      </x:c>
      <x:c r="T38" s="14"/>
      <x:c r="U38" t="str">
        <x:f>IF(I38="","",G38*F38/60)</x:f>
      </x:c>
    </x:row>
    <x:row r="39" ht="24" customHeight="1">
      <x:c r="A39" s="19"/>
      <x:c r="B39" s="11"/>
      <x:c r="C39" s="15"/>
      <x:c r="D39" s="15"/>
      <x:c r="E39" s="15"/>
      <x:c r="F39" s="15"/>
      <x:c r="G39" s="18"/>
      <x:c r="H39" s="18"/>
      <x:c r="I39" s="16" t="str">
        <x:f>IF(AND(COUNT(C39:H39)=6,S39=""),C39-D39,"")</x:f>
      </x:c>
      <x:c r="J39" s="16" t="str">
        <x:f>IF(I39="","",I39-E39)</x:f>
      </x:c>
      <x:c r="K39" s="17" t="str">
        <x:f>IF(I39="","",J39/I39)</x:f>
      </x:c>
      <x:c r="L39" s="17" t="str">
        <x:f>IF(OR(J39="",J39=0),"",G39*F39/60/J39)</x:f>
      </x:c>
      <x:c r="M39" s="17" t="str">
        <x:f>IF(OR(I39="",G39=0),"",H39/G39)</x:f>
      </x:c>
      <x:c r="N39" s="17" t="str">
        <x:f>IF(I39="","",H39*F39/60/I39)</x:f>
      </x:c>
      <x:c r="O39" s="16" t="str">
        <x:f>IF(I39="","",H39*F39/60)</x:f>
      </x:c>
      <x:c r="P39" s="16" t="str">
        <x:f>IF(I39="","",E39)</x:f>
      </x:c>
      <x:c r="Q39" s="16" t="str">
        <x:f>IF(I39="","",J39-G39*F39/60)</x:f>
      </x:c>
      <x:c r="R39" s="16" t="str">
        <x:f>IF(I39="","",(G39-H39)*F39/60)</x:f>
      </x:c>
      <x:c r="S39" s="13" t="str">
        <x:f>IF(COUNTA(C39:H39)=0,"",IF(COUNT(C39:H39)&lt;6,"Complete inputs",IF(OR(C39&lt;=0,D39&lt;0,D39&gt;=C39,E39&lt;0,E39&gt;C39-D39,F39&lt;=0,G39&lt;0,H39&lt;0,H39&gt;G39),"Check values",IF(AND(C39-D39-E39=0,G39&gt;0),"Output without run time",IF(G39*F39/60&gt;C39-D39-E39,"Review ideal cycle","")))))</x:f>
      </x:c>
      <x:c r="T39" s="14"/>
      <x:c r="U39" t="str">
        <x:f>IF(I39="","",G39*F39/60)</x:f>
      </x:c>
    </x:row>
    <x:row r="40" ht="24" customHeight="1">
      <x:c r="A40" s="19"/>
      <x:c r="B40" s="11"/>
      <x:c r="C40" s="15"/>
      <x:c r="D40" s="15"/>
      <x:c r="E40" s="15"/>
      <x:c r="F40" s="15"/>
      <x:c r="G40" s="18"/>
      <x:c r="H40" s="18"/>
      <x:c r="I40" s="16" t="str">
        <x:f>IF(AND(COUNT(C40:H40)=6,S40=""),C40-D40,"")</x:f>
      </x:c>
      <x:c r="J40" s="16" t="str">
        <x:f>IF(I40="","",I40-E40)</x:f>
      </x:c>
      <x:c r="K40" s="17" t="str">
        <x:f>IF(I40="","",J40/I40)</x:f>
      </x:c>
      <x:c r="L40" s="17" t="str">
        <x:f>IF(OR(J40="",J40=0),"",G40*F40/60/J40)</x:f>
      </x:c>
      <x:c r="M40" s="17" t="str">
        <x:f>IF(OR(I40="",G40=0),"",H40/G40)</x:f>
      </x:c>
      <x:c r="N40" s="17" t="str">
        <x:f>IF(I40="","",H40*F40/60/I40)</x:f>
      </x:c>
      <x:c r="O40" s="16" t="str">
        <x:f>IF(I40="","",H40*F40/60)</x:f>
      </x:c>
      <x:c r="P40" s="16" t="str">
        <x:f>IF(I40="","",E40)</x:f>
      </x:c>
      <x:c r="Q40" s="16" t="str">
        <x:f>IF(I40="","",J40-G40*F40/60)</x:f>
      </x:c>
      <x:c r="R40" s="16" t="str">
        <x:f>IF(I40="","",(G40-H40)*F40/60)</x:f>
      </x:c>
      <x:c r="S40" s="13" t="str">
        <x:f>IF(COUNTA(C40:H40)=0,"",IF(COUNT(C40:H40)&lt;6,"Complete inputs",IF(OR(C40&lt;=0,D40&lt;0,D40&gt;=C40,E40&lt;0,E40&gt;C40-D40,F40&lt;=0,G40&lt;0,H40&lt;0,H40&gt;G40),"Check values",IF(AND(C40-D40-E40=0,G40&gt;0),"Output without run time",IF(G40*F40/60&gt;C40-D40-E40,"Review ideal cycle","")))))</x:f>
      </x:c>
      <x:c r="T40" s="14"/>
      <x:c r="U40" t="str">
        <x:f>IF(I40="","",G40*F40/60)</x:f>
      </x:c>
    </x:row>
    <x:row r="41" ht="24" customHeight="1">
      <x:c r="A41" s="19"/>
      <x:c r="B41" s="11"/>
      <x:c r="C41" s="15"/>
      <x:c r="D41" s="15"/>
      <x:c r="E41" s="15"/>
      <x:c r="F41" s="15"/>
      <x:c r="G41" s="18"/>
      <x:c r="H41" s="18"/>
      <x:c r="I41" s="16" t="str">
        <x:f>IF(AND(COUNT(C41:H41)=6,S41=""),C41-D41,"")</x:f>
      </x:c>
      <x:c r="J41" s="16" t="str">
        <x:f>IF(I41="","",I41-E41)</x:f>
      </x:c>
      <x:c r="K41" s="17" t="str">
        <x:f>IF(I41="","",J41/I41)</x:f>
      </x:c>
      <x:c r="L41" s="17" t="str">
        <x:f>IF(OR(J41="",J41=0),"",G41*F41/60/J41)</x:f>
      </x:c>
      <x:c r="M41" s="17" t="str">
        <x:f>IF(OR(I41="",G41=0),"",H41/G41)</x:f>
      </x:c>
      <x:c r="N41" s="17" t="str">
        <x:f>IF(I41="","",H41*F41/60/I41)</x:f>
      </x:c>
      <x:c r="O41" s="16" t="str">
        <x:f>IF(I41="","",H41*F41/60)</x:f>
      </x:c>
      <x:c r="P41" s="16" t="str">
        <x:f>IF(I41="","",E41)</x:f>
      </x:c>
      <x:c r="Q41" s="16" t="str">
        <x:f>IF(I41="","",J41-G41*F41/60)</x:f>
      </x:c>
      <x:c r="R41" s="16" t="str">
        <x:f>IF(I41="","",(G41-H41)*F41/60)</x:f>
      </x:c>
      <x:c r="S41" s="13" t="str">
        <x:f>IF(COUNTA(C41:H41)=0,"",IF(COUNT(C41:H41)&lt;6,"Complete inputs",IF(OR(C41&lt;=0,D41&lt;0,D41&gt;=C41,E41&lt;0,E41&gt;C41-D41,F41&lt;=0,G41&lt;0,H41&lt;0,H41&gt;G41),"Check values",IF(AND(C41-D41-E41=0,G41&gt;0),"Output without run time",IF(G41*F41/60&gt;C41-D41-E41,"Review ideal cycle","")))))</x:f>
      </x:c>
      <x:c r="T41" s="14"/>
      <x:c r="U41" t="str">
        <x:f>IF(I41="","",G41*F41/60)</x:f>
      </x:c>
    </x:row>
    <x:row r="42" ht="24" customHeight="1">
      <x:c r="A42" s="19"/>
      <x:c r="B42" s="11"/>
      <x:c r="C42" s="15"/>
      <x:c r="D42" s="15"/>
      <x:c r="E42" s="15"/>
      <x:c r="F42" s="15"/>
      <x:c r="G42" s="18"/>
      <x:c r="H42" s="18"/>
      <x:c r="I42" s="16" t="str">
        <x:f>IF(AND(COUNT(C42:H42)=6,S42=""),C42-D42,"")</x:f>
      </x:c>
      <x:c r="J42" s="16" t="str">
        <x:f>IF(I42="","",I42-E42)</x:f>
      </x:c>
      <x:c r="K42" s="17" t="str">
        <x:f>IF(I42="","",J42/I42)</x:f>
      </x:c>
      <x:c r="L42" s="17" t="str">
        <x:f>IF(OR(J42="",J42=0),"",G42*F42/60/J42)</x:f>
      </x:c>
      <x:c r="M42" s="17" t="str">
        <x:f>IF(OR(I42="",G42=0),"",H42/G42)</x:f>
      </x:c>
      <x:c r="N42" s="17" t="str">
        <x:f>IF(I42="","",H42*F42/60/I42)</x:f>
      </x:c>
      <x:c r="O42" s="16" t="str">
        <x:f>IF(I42="","",H42*F42/60)</x:f>
      </x:c>
      <x:c r="P42" s="16" t="str">
        <x:f>IF(I42="","",E42)</x:f>
      </x:c>
      <x:c r="Q42" s="16" t="str">
        <x:f>IF(I42="","",J42-G42*F42/60)</x:f>
      </x:c>
      <x:c r="R42" s="16" t="str">
        <x:f>IF(I42="","",(G42-H42)*F42/60)</x:f>
      </x:c>
      <x:c r="S42" s="13" t="str">
        <x:f>IF(COUNTA(C42:H42)=0,"",IF(COUNT(C42:H42)&lt;6,"Complete inputs",IF(OR(C42&lt;=0,D42&lt;0,D42&gt;=C42,E42&lt;0,E42&gt;C42-D42,F42&lt;=0,G42&lt;0,H42&lt;0,H42&gt;G42),"Check values",IF(AND(C42-D42-E42=0,G42&gt;0),"Output without run time",IF(G42*F42/60&gt;C42-D42-E42,"Review ideal cycle","")))))</x:f>
      </x:c>
      <x:c r="T42" s="14"/>
      <x:c r="U42" t="str">
        <x:f>IF(I42="","",G42*F42/60)</x:f>
      </x:c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</x:row>
    <x:row r="45" ht="44" customHeight="1">
      <x:c r="A45" s="21" t="str">
        <x:v>Summary includes rows 13–42 with valid inputs. Review flagged rows before reporting. Quality uses ideal-time weighting when cycle times differ.</x:v>
      </x:c>
      <x:c r="B45" s="21"/>
      <x:c r="C45" s="21"/>
      <x:c r="D45" s="21"/>
      <x:c r="E45" s="21"/>
      <x:c r="F45" s="21"/>
      <x:c r="G45" s="21"/>
      <x:c r="H45" s="21"/>
      <x:c r="I45" s="21"/>
      <x:c r="J45" s="21"/>
      <x:c r="K45" s="1"/>
      <x:c r="L45" s="1"/>
      <x:c r="M45" s="1"/>
      <x:c r="N45" s="1"/>
      <x:c r="O45" s="1"/>
      <x:c r="P45" s="1"/>
      <x:c r="Q45" s="1"/>
      <x:c r="R45" s="1"/>
      <x:c r="S45" s="1"/>
      <x:c r="T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</x:row>
  </x:sheetData>
  <x:mergeCells>
    <x:mergeCell ref="A45:J45"/>
  </x:mergeCells>
  <x:conditionalFormatting sqref="S13:S42">
    <x:cfRule type="containsText" dxfId="1" priority="1" operator="containsText" text="Review"/>
  </x:conditionalFormatting>
  <x:dataValidations count="1">
    <x:dataValidation type="decimal" operator="greaterThanOrEqual" sqref="C13:H42">
      <x:formula1>0</x:formula1>
    </x:dataValidation>
  </x:dataValidations>
  <x:pageMargins left="0.7" right="0.7" top="0.75" bottom="0.75" header="0.3" footer="0.3"/>
  <x:drawing xmlns:r="http://schemas.openxmlformats.org/officeDocument/2006/relationships" r:id="R4ad9f1041d1a44c8"/>
</x:worksheet>
</file>

<file path=xl/worksheets/sheet3.xml><?xml version="1.0" encoding="utf-8"?>
<x:worksheet xmlns:x="http://schemas.openxmlformats.org/spreadsheetml/2006/main">
  <x:sheetPr>
    <x:tabColor rgb="FF0B2D46"/>
  </x:sheetPr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2" t="str">
        <x:v>Using the OEE tracker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4" customHeight="1">
      <x:c r="A5" s="21" t="str">
        <x:v>Record one shift and one product per row. Use minutes for shift, excluded time and stops, and seconds per unit for ideal cycle time.</x:v>
      </x:c>
      <x:c r="B5" s="21"/>
      <x:c r="C5" s="21"/>
      <x:c r="D5" s="21"/>
      <x:c r="E5" s="21"/>
      <x:c r="F5" s="21"/>
      <x:c r="G5" s="21"/>
      <x:c r="H5" s="21"/>
      <x:c r="I5" s="21"/>
      <x:c r="J5" s="21"/>
    </x:row>
    <x:row r="6" ht="44" customHeight="1">
      <x:c r="A6" s="21" t="str">
        <x:v>Exclude only time when production was not scheduled, such as breaks. Include changeovers, setups and breakdowns in Stop min.</x:v>
      </x:c>
      <x:c r="B6" s="21"/>
      <x:c r="C6" s="21"/>
      <x:c r="D6" s="21"/>
      <x:c r="E6" s="21"/>
      <x:c r="F6" s="21"/>
      <x:c r="G6" s="21"/>
      <x:c r="H6" s="21"/>
      <x:c r="I6" s="21"/>
      <x:c r="J6" s="21"/>
    </x:row>
    <x:row r="7" ht="44" customHeight="1">
      <x:c r="A7" s="21" t="str">
        <x:v>Count all units once. First-pass good excludes scrap and units needing rework. Enter zero explicitly for stops or output when appropriate.</x:v>
      </x:c>
      <x:c r="B7" s="21"/>
      <x:c r="C7" s="21"/>
      <x:c r="D7" s="21"/>
      <x:c r="E7" s="21"/>
      <x:c r="F7" s="21"/>
      <x:c r="G7" s="21"/>
      <x:c r="H7" s="21"/>
      <x:c r="I7" s="21"/>
      <x:c r="J7" s="21"/>
    </x:row>
    <x:row r="8" ht="44" customHeight="1">
      <x:c r="A8" s="21" t="str">
        <x:v>Availability = Run / Planned. Performance = Ideal seconds × Total count / (Run minutes × 60). Quality = First-pass good / Total count.</x:v>
      </x:c>
      <x:c r="B8" s="21"/>
      <x:c r="C8" s="21"/>
      <x:c r="D8" s="21"/>
      <x:c r="E8" s="21"/>
      <x:c r="F8" s="21"/>
      <x:c r="G8" s="21"/>
      <x:c r="H8" s="21"/>
      <x:c r="I8" s="21"/>
      <x:c r="J8" s="21"/>
    </x:row>
    <x:row r="9" ht="44" customHeight="1">
      <x:c r="A9" s="21" t="str">
        <x:v>OEE = Good ideal minutes / Planned minutes. Performance and quality are unavailable with zero run or zero count; OEE can still be zero.</x:v>
      </x:c>
      <x:c r="B9" s="21"/>
      <x:c r="C9" s="21"/>
      <x:c r="D9" s="21"/>
      <x:c r="E9" s="21"/>
      <x:c r="F9" s="21"/>
      <x:c r="G9" s="21"/>
      <x:c r="H9" s="21"/>
      <x:c r="I9" s="21"/>
      <x:c r="J9" s="21"/>
    </x:row>
    <x:row r="10" ht="44" customHeight="1">
      <x:c r="A10" s="21" t="str">
        <x:v>The summary uses ratios of totals, not averages of percentages. Quality is weighted by ideal time so mixed product cycles reconcile.</x:v>
      </x:c>
      <x:c r="B10" s="21"/>
      <x:c r="C10" s="21"/>
      <x:c r="D10" s="21"/>
      <x:c r="E10" s="21"/>
      <x:c r="F10" s="21"/>
      <x:c r="G10" s="21"/>
      <x:c r="H10" s="21"/>
      <x:c r="I10" s="21"/>
      <x:c r="J10" s="21"/>
    </x:row>
    <x:row r="11" ht="44" customHeight="1">
      <x:c r="A11" s="21" t="str">
        <x:v>Input review exposes incomplete and inconsistent rows, including performance above 100%. Such rows are excluded until corrected.</x:v>
      </x:c>
      <x:c r="B11" s="21"/>
      <x:c r="C11" s="21"/>
      <x:c r="D11" s="21"/>
      <x:c r="E11" s="21"/>
      <x:c r="F11" s="21"/>
      <x:c r="G11" s="21"/>
      <x:c r="H11" s="21"/>
      <x:c r="I11" s="21"/>
      <x:c r="J11" s="21"/>
    </x:row>
    <x:row r="12" ht="44" customHeight="1">
      <x:c r="A12" s="21" t="str">
        <x:v>Discuss the losses with the team, choose a countermeasure, assign an owner, and check whether the improvement lasts.</x:v>
      </x:c>
      <x:c r="B12" s="21"/>
      <x:c r="C12" s="21"/>
      <x:c r="D12" s="21"/>
      <x:c r="E12" s="21"/>
      <x:c r="F12" s="21"/>
      <x:c r="G12" s="21"/>
      <x:c r="H12" s="21"/>
      <x:c r="I12" s="21"/>
      <x:c r="J12" s="2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44" customHeight="1">
      <x:c r="A15" s="21" t="str">
        <x:v>Amber cells are editable inputs. Pale blue cells contain formulas. Training examples are fictional.</x:v>
      </x:c>
      <x:c r="B15" s="21"/>
      <x:c r="C15" s="21"/>
      <x:c r="D15" s="21"/>
      <x:c r="E15" s="21"/>
      <x:c r="F15" s="21"/>
      <x:c r="G15" s="21"/>
      <x:c r="H15" s="21"/>
      <x:c r="I15" s="21"/>
      <x:c r="J15" s="21"/>
    </x:row>
    <x:row r="16" ht="44" customHeight="1">
      <x:c r="A16" s="21" t="str">
        <x:v>Companion to The Lean Leader’s Playbook, OEE section. Formula reference: https://www.oee.com/calculating-oee/</x:v>
      </x:c>
      <x:c r="B16" s="21"/>
      <x:c r="C16" s="21"/>
      <x:c r="D16" s="21"/>
      <x:c r="E16" s="21"/>
      <x:c r="F16" s="21"/>
      <x:c r="G16" s="21"/>
      <x:c r="H16" s="21"/>
      <x:c r="I16" s="21"/>
      <x:c r="J16" s="2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</x:sheetData>
  <x:mergeCells>
    <x:mergeCell ref="A5:J5"/>
    <x:mergeCell ref="A6:J6"/>
    <x:mergeCell ref="A7:J7"/>
    <x:mergeCell ref="A8:J8"/>
    <x:mergeCell ref="A9:J9"/>
    <x:mergeCell ref="A10:J10"/>
    <x:mergeCell ref="A11:J11"/>
    <x:mergeCell ref="A12:J12"/>
    <x:mergeCell ref="A15:J15"/>
    <x:mergeCell ref="A16:J16"/>
  </x:mergeCells>
  <x:pageMargins left="0.7" right="0.7" top="0.75" bottom="0.75" header="0.3" footer="0.3"/>
</x:worksheet>
</file>