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mah\Desktop\Pete Stuff\Sensei Solutions Group, NEW\FIles for Download\"/>
    </mc:Choice>
  </mc:AlternateContent>
  <xr:revisionPtr revIDLastSave="0" documentId="13_ncr:1_{312FBF9C-B712-4697-9C2F-B2103DCA80A1}" xr6:coauthVersionLast="47" xr6:coauthVersionMax="47" xr10:uidLastSave="{00000000-0000-0000-0000-000000000000}"/>
  <bookViews>
    <workbookView xWindow="22932" yWindow="-108" windowWidth="23256" windowHeight="12456" xr2:uid="{592F2286-5EC8-42A4-A0FC-BD5362AB316B}"/>
  </bookViews>
  <sheets>
    <sheet name="In House Test Sheet" sheetId="5" r:id="rId1"/>
  </sheets>
  <definedNames>
    <definedName name="_xlnm.Print_Area" localSheetId="0">'In House Test Sheet'!$A$1:$J$178</definedName>
    <definedName name="Z_FE10B2AF_022E_4914_9F66_08EEC04E2A9A_.wvu.Cols" localSheetId="0" hidden="1">'In House Test Sheet'!$K:$K</definedName>
    <definedName name="Z_FE10B2AF_022E_4914_9F66_08EEC04E2A9A_.wvu.PrintArea" localSheetId="0" hidden="1">'In House Test Sheet'!$A$66:$J$135</definedName>
  </definedNames>
  <calcPr calcId="191029"/>
  <customWorkbookViews>
    <customWorkbookView name="machaj - Personal View" guid="{FE10B2AF-022E-4914-9F66-08EEC04E2A9A}" mergeInterval="0" personalView="1" maximized="1" windowWidth="1020" windowHeight="57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4" i="5" l="1"/>
  <c r="I127" i="5"/>
  <c r="I125" i="5"/>
  <c r="B125" i="5"/>
  <c r="B62" i="5"/>
  <c r="I64" i="5"/>
  <c r="I62" i="5"/>
  <c r="I61" i="5"/>
  <c r="B123" i="5"/>
  <c r="N76" i="5"/>
  <c r="N78" i="5" s="1"/>
  <c r="M149" i="5"/>
  <c r="O98" i="5"/>
  <c r="O100" i="5"/>
  <c r="M99" i="5"/>
  <c r="M101" i="5"/>
  <c r="M102" i="5" s="1"/>
  <c r="M104" i="5" s="1"/>
  <c r="N80" i="5"/>
  <c r="N84" i="5"/>
  <c r="O84" i="5" s="1"/>
  <c r="N77" i="5" l="1"/>
  <c r="N81" i="5" s="1"/>
  <c r="P86" i="5"/>
  <c r="O86" i="5"/>
  <c r="M112" i="5"/>
  <c r="O102" i="5"/>
  <c r="O112" i="5" s="1"/>
  <c r="N79" i="5" l="1"/>
  <c r="O10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pmaher</author>
  </authors>
  <commentList>
    <comment ref="H15" authorId="0" shapeId="0" xr:uid="{EFCB1027-87F0-49E7-AC6C-843D82D1704A}">
      <text>
        <r>
          <rPr>
            <b/>
            <sz val="8"/>
            <color indexed="81"/>
            <rFont val="Tahoma"/>
          </rPr>
          <t>Enter Revision Letter</t>
        </r>
      </text>
    </comment>
    <comment ref="H18" authorId="0" shapeId="0" xr:uid="{548C1FB0-68D0-4BB5-A7B6-F69B4F601502}">
      <text>
        <r>
          <rPr>
            <b/>
            <sz val="8"/>
            <color indexed="81"/>
            <rFont val="Tahoma"/>
          </rPr>
          <t>Enter Revision Letter</t>
        </r>
      </text>
    </comment>
    <comment ref="G20" authorId="0" shapeId="0" xr:uid="{276E3E0C-1F98-4EFB-9E0A-DC17679B817D}">
      <text>
        <r>
          <rPr>
            <b/>
            <sz val="8"/>
            <color indexed="81"/>
            <rFont val="Tahoma"/>
          </rPr>
          <t>Enter Serial Number</t>
        </r>
      </text>
    </comment>
  </commentList>
</comments>
</file>

<file path=xl/sharedStrings.xml><?xml version="1.0" encoding="utf-8"?>
<sst xmlns="http://schemas.openxmlformats.org/spreadsheetml/2006/main" count="268" uniqueCount="145">
  <si>
    <t>MOTOR MECHANICAL</t>
  </si>
  <si>
    <t>PARAMETERS</t>
  </si>
  <si>
    <t>UNITS</t>
  </si>
  <si>
    <t>LIMITS</t>
  </si>
  <si>
    <t>ACTUAL</t>
  </si>
  <si>
    <t>MOTOR ELECTRICAL</t>
  </si>
  <si>
    <t>RPM</t>
  </si>
  <si>
    <t>0.512 / 0.542</t>
  </si>
  <si>
    <t>0.006 / 0.012</t>
  </si>
  <si>
    <t>0.0008 MAX</t>
  </si>
  <si>
    <t>YELLOW / WHITE</t>
  </si>
  <si>
    <t>OZ-IN</t>
  </si>
  <si>
    <t>17.1 / 19.9</t>
  </si>
  <si>
    <t>VRMS</t>
  </si>
  <si>
    <t>RED / BLK DCR</t>
  </si>
  <si>
    <t>18.0 / 22.0</t>
  </si>
  <si>
    <t>YEL / WHT DCR</t>
  </si>
  <si>
    <t>VDC</t>
  </si>
  <si>
    <t>10,000 MIN</t>
  </si>
  <si>
    <t>CW</t>
  </si>
  <si>
    <t>FIELD DIRECTOR ELECTRICAL</t>
  </si>
  <si>
    <t>TESTED WITH 150 VDC AMPLIFIER</t>
  </si>
  <si>
    <t>PRIMARY EXCITATION 6.8 VAC WITH 31,250 Hz,  MOTOR CURRENT 0.5 AMP</t>
  </si>
  <si>
    <t>NULL</t>
  </si>
  <si>
    <t>MOTOR LEADS</t>
  </si>
  <si>
    <t>FIELD DIRECTOR LEADS</t>
  </si>
  <si>
    <t>YEL+  WHT-</t>
  </si>
  <si>
    <t>RED+ BLK-</t>
  </si>
  <si>
    <t>YEL-  WHT+</t>
  </si>
  <si>
    <t>RED- BLK+</t>
  </si>
  <si>
    <t>RED / WHT, BLK / WHT DCR</t>
  </si>
  <si>
    <t>0.050 MAX</t>
  </si>
  <si>
    <t>11.4 / 27.0</t>
  </si>
  <si>
    <t>130 / 241</t>
  </si>
  <si>
    <t>RED , BLK DCR</t>
  </si>
  <si>
    <t>YEL, BLU DCR</t>
  </si>
  <si>
    <t>Shaft Extension</t>
  </si>
  <si>
    <t>Axial Play at 40 OZ. Reversing Load</t>
  </si>
  <si>
    <t>Radial Play at 16 OZ. Reversing Load</t>
  </si>
  <si>
    <t xml:space="preserve">Motor Torque Constant with </t>
  </si>
  <si>
    <t>RED / BLACK</t>
  </si>
  <si>
    <t>BEMF at 3600 RPM (YEL / WHT)</t>
  </si>
  <si>
    <t>Excitation</t>
  </si>
  <si>
    <t>No Load Speed CW</t>
  </si>
  <si>
    <t>No Load Speed CCW</t>
  </si>
  <si>
    <t>Direction of Rotation (Standard Signal)</t>
  </si>
  <si>
    <t xml:space="preserve">Current IN YEL (PHASE I) Leading Current IN RED (Phase II) </t>
  </si>
  <si>
    <t>Primary Current</t>
  </si>
  <si>
    <t>(Inches)</t>
  </si>
  <si>
    <t>(Pounds)</t>
  </si>
  <si>
    <t>Vrms</t>
  </si>
  <si>
    <t>Ohms</t>
  </si>
  <si>
    <t>Amps</t>
  </si>
  <si>
    <t>OPERATOR</t>
  </si>
  <si>
    <t>MOTOR DIELECTRIC</t>
  </si>
  <si>
    <t>All Phases to Case, Insulation Resistance</t>
  </si>
  <si>
    <t>Meg Ohms</t>
  </si>
  <si>
    <t>100 MIN</t>
  </si>
  <si>
    <t>All Phases to Case, Dielectric (1,000 Volts)</t>
  </si>
  <si>
    <t>mA</t>
  </si>
  <si>
    <t>1.0 MAX</t>
  </si>
  <si>
    <t>Phase to Phase Insulation Resistance</t>
  </si>
  <si>
    <t>Phase to Phase Dieltric (1,000 Volts)</t>
  </si>
  <si>
    <t>FIELD DIRECTOR DIELECTRIC</t>
  </si>
  <si>
    <t>Input Winding to Case Insulation Resistance</t>
  </si>
  <si>
    <t>Output Winding to Case Insulation Resistance</t>
  </si>
  <si>
    <t>Input Winding to Output Winding Insulation Resistance</t>
  </si>
  <si>
    <t>Input Winding to Case Dielectric                                (250 Volts)</t>
  </si>
  <si>
    <t>Output Winding to Case Dielectric                             (250 Volts)</t>
  </si>
  <si>
    <t>Input Winding to Output Winding Dielectric                 (250 Volts)</t>
  </si>
  <si>
    <t>MOTOR - GEARHEAD MECHANICAL</t>
  </si>
  <si>
    <t>Inches</t>
  </si>
  <si>
    <t>0.813 / 0.837</t>
  </si>
  <si>
    <t>Axial Play at 8 OZ Reversing Load</t>
  </si>
  <si>
    <t>IN - LB</t>
  </si>
  <si>
    <t>39 MIN</t>
  </si>
  <si>
    <t>Radial Play at 8 OZ Reversing Load</t>
  </si>
  <si>
    <t>0.0002 MAX</t>
  </si>
  <si>
    <t>Backlash at 16 OZ Reversing Load</t>
  </si>
  <si>
    <t>Arc - Min</t>
  </si>
  <si>
    <t>17 MAX</t>
  </si>
  <si>
    <t>MOTOR - GEARHEAD ELECTRICAL</t>
  </si>
  <si>
    <t>Stall Torque (Near Stall) with 1.2 Amps Peak Current</t>
  </si>
  <si>
    <t>No Load Speed</t>
  </si>
  <si>
    <t>CCW</t>
  </si>
  <si>
    <t>200 MIN</t>
  </si>
  <si>
    <t>Torque at 58 RPM - Saturated Current</t>
  </si>
  <si>
    <t>Revision History</t>
  </si>
  <si>
    <t>Approved By</t>
  </si>
  <si>
    <t>Date</t>
  </si>
  <si>
    <t>Letter</t>
  </si>
  <si>
    <t>Description</t>
  </si>
  <si>
    <t>A</t>
  </si>
  <si>
    <t>S/N</t>
  </si>
  <si>
    <t>32.203 / 37.427</t>
  </si>
  <si>
    <t>Square Root of 2 * (1/377)</t>
  </si>
  <si>
    <t>Avg of the BEMF readings</t>
  </si>
  <si>
    <t>% difference RB from Avg</t>
  </si>
  <si>
    <t>Red-Blk N-m/Amp</t>
  </si>
  <si>
    <t>Yel-Wht N-m/Amp</t>
  </si>
  <si>
    <t>% difference YW from Avg</t>
  </si>
  <si>
    <t>one phase excited at 1.0 Amp DC</t>
  </si>
  <si>
    <t>BEMF at 3600 RPM (RED / BLK)</t>
  </si>
  <si>
    <t>RED - BLACK (Phase I)</t>
  </si>
  <si>
    <t>YELLOW - BLUE (Phase II)</t>
  </si>
  <si>
    <t>Phase 1 a</t>
  </si>
  <si>
    <t>Phase 1 b</t>
  </si>
  <si>
    <t>Phase 2 a</t>
  </si>
  <si>
    <t>Phase 2 b</t>
  </si>
  <si>
    <t>Avg</t>
  </si>
  <si>
    <t>% diff a avg</t>
  </si>
  <si>
    <t>% diff b avg</t>
  </si>
  <si>
    <t>B</t>
  </si>
  <si>
    <t>C</t>
  </si>
  <si>
    <t>D</t>
  </si>
  <si>
    <t>Dwg No.</t>
  </si>
  <si>
    <t>IN-HOUSE USE ONLY</t>
  </si>
  <si>
    <t>CHANGES SHALL BE INCORPORATED BY THE DESIGN ACTIVITY</t>
  </si>
  <si>
    <t>Instructions:</t>
  </si>
  <si>
    <t>1) Enter Data into all Yellow-highlighted cells on this sheet.</t>
  </si>
  <si>
    <t>2) Enter Data into all Yellow-highlighted cells on the ATP Data Sheet (to view, click on tab below).</t>
  </si>
  <si>
    <t>3) All calculations are done automatically.</t>
  </si>
  <si>
    <t>6.32 / 7.28 (b)</t>
  </si>
  <si>
    <t>6.32 / 7.28 (a)</t>
  </si>
  <si>
    <r>
      <t>SIZE</t>
    </r>
    <r>
      <rPr>
        <b/>
        <sz val="14"/>
        <rFont val="Arial"/>
        <family val="2"/>
      </rPr>
      <t xml:space="preserve">
</t>
    </r>
    <r>
      <rPr>
        <b/>
        <sz val="10"/>
        <rFont val="Arial"/>
        <family val="2"/>
      </rPr>
      <t>A</t>
    </r>
  </si>
  <si>
    <t>DWG NO.</t>
  </si>
  <si>
    <t>SCALE 1/1</t>
  </si>
  <si>
    <r>
      <t>REV LTR</t>
    </r>
    <r>
      <rPr>
        <sz val="10"/>
        <rFont val="Arial"/>
      </rPr>
      <t xml:space="preserve">
           D</t>
    </r>
  </si>
  <si>
    <r>
      <t>SHEET</t>
    </r>
    <r>
      <rPr>
        <sz val="10"/>
        <rFont val="Arial"/>
      </rPr>
      <t xml:space="preserve">
          1 OF 3</t>
    </r>
  </si>
  <si>
    <r>
      <t>SHEET</t>
    </r>
    <r>
      <rPr>
        <sz val="10"/>
        <rFont val="Arial"/>
      </rPr>
      <t xml:space="preserve">
          2 OF 3</t>
    </r>
  </si>
  <si>
    <r>
      <t>SHEET</t>
    </r>
    <r>
      <rPr>
        <sz val="10"/>
        <rFont val="Arial"/>
      </rPr>
      <t xml:space="preserve">
          3 OF 3</t>
    </r>
  </si>
  <si>
    <r>
      <t>RELEASE DATE</t>
    </r>
    <r>
      <rPr>
        <sz val="10"/>
        <rFont val="Arial"/>
      </rPr>
      <t xml:space="preserve">
           920807</t>
    </r>
  </si>
  <si>
    <t>E</t>
  </si>
  <si>
    <t>Transferred original format from ACAD to MS Excel. Cells are Data Validated. UOM conversions performed within Test Sheet. Revised syntax for clarity.</t>
  </si>
  <si>
    <t>09/10/05</t>
  </si>
  <si>
    <t>PCM</t>
  </si>
  <si>
    <t>5) Print out Test Sheets when complete. Spreadsheets can be saved if desired using the "Save As" command.</t>
  </si>
  <si>
    <t>4) If incorrect data is entered, an ERROR message will appear. Review data for correctness.</t>
  </si>
  <si>
    <t>QC Approval</t>
  </si>
  <si>
    <t>End Item:</t>
  </si>
  <si>
    <t>PART NO:</t>
  </si>
  <si>
    <t>Serial Number:</t>
  </si>
  <si>
    <r>
      <t>TITLE</t>
    </r>
    <r>
      <rPr>
        <b/>
        <sz val="10"/>
        <rFont val="Arial"/>
        <family val="2"/>
      </rPr>
      <t xml:space="preserve">
               TEST DATA SHEET</t>
    </r>
  </si>
  <si>
    <t>CAGE CODE</t>
  </si>
  <si>
    <r>
      <t xml:space="preserve">NOTICE OF PROPRIETARY RIGHTS
</t>
    </r>
    <r>
      <rPr>
        <sz val="8"/>
        <rFont val="Arial"/>
        <family val="2"/>
      </rPr>
      <t>THIS DOCUMENT CONTAINS CONFIDENTIAL PROPRIETARY INFORMATION AND SHALL BE USED ONLY IN THE BEST INTERESTS OF "COMPANY". NO PORTION OF THIS DOCUMENT MAY BE REPRODUCED OR DISCLOSED TO OTHERS WITHOUT PRIOR WRITTEN AUTHORIZATION OF "COMPANY"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</si>
</sst>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5" x14ac:knownFonts="1">
    <font>
      <sz val="10"/>
      <name val="Arial"/>
    </font>
    <font>
      <b/>
      <sz val="10"/>
      <name val="Arial"/>
      <family val="2"/>
    </font>
    <font>
      <sz val="10"/>
      <name val="Arial"/>
      <family val="2"/>
    </font>
    <font>
      <b/>
      <sz val="8"/>
      <name val="Arial"/>
      <family val="2"/>
    </font>
    <font>
      <sz val="9"/>
      <name val="Arial"/>
      <family val="2"/>
    </font>
    <font>
      <b/>
      <sz val="8"/>
      <color indexed="81"/>
      <name val="Tahoma"/>
    </font>
    <font>
      <b/>
      <sz val="9"/>
      <name val="Arial"/>
      <family val="2"/>
    </font>
    <font>
      <sz val="10"/>
      <color indexed="9"/>
      <name val="Arial"/>
      <family val="2"/>
    </font>
    <font>
      <b/>
      <sz val="14"/>
      <name val="Arial"/>
      <family val="2"/>
    </font>
    <font>
      <u/>
      <sz val="10"/>
      <name val="Arial"/>
    </font>
    <font>
      <b/>
      <u/>
      <sz val="14"/>
      <name val="Arial"/>
      <family val="2"/>
    </font>
    <font>
      <sz val="9"/>
      <name val="Arial"/>
    </font>
    <font>
      <sz val="8"/>
      <name val="Arial"/>
      <family val="2"/>
    </font>
    <font>
      <b/>
      <sz val="6"/>
      <name val="Arial"/>
      <family val="2"/>
    </font>
    <font>
      <sz val="6"/>
      <name val="Arial"/>
      <family val="2"/>
    </font>
  </fonts>
  <fills count="5">
    <fill>
      <patternFill patternType="none"/>
    </fill>
    <fill>
      <patternFill patternType="gray125"/>
    </fill>
    <fill>
      <patternFill patternType="solid">
        <fgColor indexed="43"/>
        <bgColor indexed="64"/>
      </patternFill>
    </fill>
    <fill>
      <patternFill patternType="lightDown"/>
    </fill>
    <fill>
      <patternFill patternType="solid">
        <fgColor indexed="5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202">
    <xf numFmtId="0" fontId="0" fillId="0" borderId="0" xfId="0"/>
    <xf numFmtId="0" fontId="0" fillId="0" borderId="0" xfId="0" applyProtection="1">
      <protection locked="0"/>
    </xf>
    <xf numFmtId="0" fontId="0" fillId="0" borderId="1" xfId="0" applyBorder="1" applyAlignment="1">
      <alignment horizontal="center"/>
    </xf>
    <xf numFmtId="0" fontId="7" fillId="0" borderId="0" xfId="0" applyFont="1" applyProtection="1">
      <protection locked="0"/>
    </xf>
    <xf numFmtId="165" fontId="7" fillId="0" borderId="0" xfId="0" applyNumberFormat="1" applyFont="1" applyProtection="1">
      <protection locked="0"/>
    </xf>
    <xf numFmtId="0" fontId="7" fillId="0" borderId="0" xfId="0" applyFont="1" applyAlignment="1" applyProtection="1">
      <alignment horizontal="right"/>
      <protection locked="0"/>
    </xf>
    <xf numFmtId="164" fontId="7" fillId="0" borderId="0" xfId="0" applyNumberFormat="1" applyFont="1" applyProtection="1">
      <protection locked="0"/>
    </xf>
    <xf numFmtId="10" fontId="7" fillId="0" borderId="0" xfId="0" applyNumberFormat="1" applyFont="1" applyProtection="1">
      <protection locked="0"/>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8" fillId="0" borderId="0" xfId="0" applyFont="1" applyAlignment="1">
      <alignment horizontal="center" vertical="center"/>
    </xf>
    <xf numFmtId="0" fontId="0" fillId="2" borderId="1" xfId="0" applyFill="1" applyBorder="1" applyAlignment="1" applyProtection="1">
      <alignment horizontal="center"/>
      <protection locked="0"/>
    </xf>
    <xf numFmtId="0" fontId="0" fillId="2" borderId="1" xfId="0" applyFill="1" applyBorder="1" applyAlignment="1" applyProtection="1">
      <alignment horizontal="center" vertical="center"/>
      <protection locked="0"/>
    </xf>
    <xf numFmtId="0" fontId="8" fillId="0" borderId="0" xfId="0" applyFont="1" applyAlignment="1">
      <alignment horizontal="center" vertical="center" wrapText="1"/>
    </xf>
    <xf numFmtId="0" fontId="1" fillId="0" borderId="1" xfId="0" applyFont="1" applyBorder="1" applyAlignment="1">
      <alignment horizontal="center"/>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xf>
    <xf numFmtId="0" fontId="1" fillId="0" borderId="6" xfId="0" applyFont="1" applyBorder="1" applyAlignment="1">
      <alignment horizontal="center"/>
    </xf>
    <xf numFmtId="0" fontId="0" fillId="3" borderId="1" xfId="0" applyFill="1" applyBorder="1" applyAlignment="1">
      <alignment horizontal="center"/>
    </xf>
    <xf numFmtId="0" fontId="2" fillId="0" borderId="1" xfId="0" applyFont="1" applyBorder="1" applyAlignment="1">
      <alignment horizontal="center"/>
    </xf>
    <xf numFmtId="0" fontId="0" fillId="0" borderId="0" xfId="0" applyAlignment="1">
      <alignment wrapText="1"/>
    </xf>
    <xf numFmtId="0" fontId="0" fillId="0" borderId="9" xfId="0" applyBorder="1"/>
    <xf numFmtId="0" fontId="6" fillId="0" borderId="1" xfId="0" applyFont="1" applyBorder="1" applyAlignment="1">
      <alignment horizontal="center"/>
    </xf>
    <xf numFmtId="0" fontId="0" fillId="0" borderId="0" xfId="0" applyAlignment="1">
      <alignment horizontal="center"/>
    </xf>
    <xf numFmtId="0" fontId="0" fillId="0" borderId="12" xfId="0" applyBorder="1"/>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1"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2" xfId="0" applyBorder="1" applyAlignment="1">
      <alignment horizontal="center"/>
    </xf>
    <xf numFmtId="0" fontId="1" fillId="0" borderId="0" xfId="0" applyFont="1" applyAlignment="1">
      <alignment horizontal="center" vertical="center"/>
    </xf>
    <xf numFmtId="0" fontId="0" fillId="0" borderId="0" xfId="0" applyAlignment="1">
      <alignment horizontal="left"/>
    </xf>
    <xf numFmtId="0" fontId="0" fillId="2" borderId="0" xfId="0" applyFill="1" applyAlignment="1" applyProtection="1">
      <alignment horizontal="center"/>
      <protection locked="0"/>
    </xf>
    <xf numFmtId="0" fontId="0" fillId="0" borderId="0" xfId="0" applyAlignment="1">
      <alignment horizontal="center" vertical="center"/>
    </xf>
    <xf numFmtId="0" fontId="0" fillId="0" borderId="0" xfId="0" applyAlignment="1" applyProtection="1">
      <alignment horizontal="center"/>
      <protection locked="0"/>
    </xf>
    <xf numFmtId="49" fontId="0" fillId="0" borderId="0" xfId="0" applyNumberFormat="1" applyAlignment="1">
      <alignment horizontal="center" vertical="center"/>
    </xf>
    <xf numFmtId="0" fontId="0" fillId="0" borderId="17" xfId="0" applyBorder="1" applyAlignment="1">
      <alignment horizontal="left"/>
    </xf>
    <xf numFmtId="0" fontId="0" fillId="0" borderId="12" xfId="0" applyBorder="1" applyAlignment="1">
      <alignment horizontal="right"/>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13" xfId="0" applyBorder="1"/>
    <xf numFmtId="0" fontId="0" fillId="0" borderId="15" xfId="0" applyBorder="1"/>
    <xf numFmtId="0" fontId="0" fillId="0" borderId="25" xfId="0" applyBorder="1" applyAlignment="1">
      <alignment horizontal="center" vertical="center"/>
    </xf>
    <xf numFmtId="0" fontId="0" fillId="0" borderId="16" xfId="0" applyBorder="1" applyAlignment="1">
      <alignment horizontal="center" vertical="center"/>
    </xf>
    <xf numFmtId="0" fontId="0" fillId="0" borderId="16" xfId="0" applyBorder="1"/>
    <xf numFmtId="11" fontId="0" fillId="0" borderId="0" xfId="0" applyNumberFormat="1" applyAlignment="1">
      <alignment horizontal="right"/>
    </xf>
    <xf numFmtId="0" fontId="9" fillId="2" borderId="0" xfId="0" applyFont="1" applyFill="1" applyAlignment="1" applyProtection="1">
      <alignment horizontal="left"/>
      <protection locked="0"/>
    </xf>
    <xf numFmtId="0" fontId="0" fillId="0" borderId="0" xfId="0" applyAlignment="1">
      <alignment horizontal="right"/>
    </xf>
    <xf numFmtId="0" fontId="6" fillId="0" borderId="0" xfId="0" applyFont="1" applyAlignment="1">
      <alignment horizontal="left"/>
    </xf>
    <xf numFmtId="0" fontId="0" fillId="2" borderId="0" xfId="0" applyFill="1" applyProtection="1">
      <protection locked="0"/>
    </xf>
    <xf numFmtId="0" fontId="6" fillId="0" borderId="16" xfId="0" applyFont="1" applyBorder="1" applyAlignment="1">
      <alignment horizontal="left"/>
    </xf>
    <xf numFmtId="0" fontId="0" fillId="0" borderId="16" xfId="0" applyBorder="1" applyProtection="1">
      <protection locked="0"/>
    </xf>
    <xf numFmtId="0" fontId="1" fillId="0" borderId="9" xfId="0" applyFont="1" applyBorder="1" applyAlignment="1" applyProtection="1">
      <alignment horizontal="center"/>
      <protection locked="0"/>
    </xf>
    <xf numFmtId="0" fontId="0" fillId="0" borderId="0" xfId="0" applyAlignment="1">
      <alignment horizontal="center" vertical="top"/>
    </xf>
    <xf numFmtId="0" fontId="0" fillId="0" borderId="0" xfId="0" applyAlignment="1">
      <alignment horizontal="left" vertical="center"/>
    </xf>
    <xf numFmtId="0" fontId="0" fillId="0" borderId="12" xfId="0" applyBorder="1" applyAlignment="1">
      <alignment horizontal="left"/>
    </xf>
    <xf numFmtId="0" fontId="0" fillId="0" borderId="13" xfId="0" applyBorder="1" applyAlignment="1">
      <alignment horizontal="left"/>
    </xf>
    <xf numFmtId="0" fontId="0" fillId="0" borderId="15" xfId="0" applyBorder="1" applyAlignment="1">
      <alignment horizontal="left"/>
    </xf>
    <xf numFmtId="0" fontId="0" fillId="0" borderId="16" xfId="0" applyBorder="1" applyAlignment="1">
      <alignment horizontal="left" vertical="center"/>
    </xf>
    <xf numFmtId="0" fontId="0" fillId="0" borderId="15" xfId="0" applyBorder="1" applyAlignment="1">
      <alignment horizontal="right"/>
    </xf>
    <xf numFmtId="0" fontId="0" fillId="0" borderId="15" xfId="0" applyBorder="1" applyProtection="1">
      <protection locked="0"/>
    </xf>
    <xf numFmtId="0" fontId="9" fillId="0" borderId="0" xfId="0" applyFont="1"/>
    <xf numFmtId="0" fontId="1" fillId="0" borderId="25" xfId="0" applyFont="1" applyBorder="1" applyAlignment="1">
      <alignment horizontal="center"/>
    </xf>
    <xf numFmtId="0" fontId="1" fillId="0" borderId="13" xfId="0" applyFont="1" applyBorder="1" applyAlignment="1">
      <alignment horizontal="center" vertical="center"/>
    </xf>
    <xf numFmtId="0" fontId="0" fillId="0" borderId="16" xfId="0" applyBorder="1" applyAlignment="1">
      <alignment horizontal="left"/>
    </xf>
    <xf numFmtId="0" fontId="1" fillId="0" borderId="24" xfId="0" applyFont="1" applyBorder="1" applyAlignment="1">
      <alignment horizontal="center"/>
    </xf>
    <xf numFmtId="0" fontId="1" fillId="0" borderId="15"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4" fillId="0" borderId="26" xfId="0" applyFont="1" applyBorder="1" applyAlignment="1">
      <alignment horizontal="left" wrapText="1"/>
    </xf>
    <xf numFmtId="0" fontId="0" fillId="0" borderId="27" xfId="0" applyBorder="1" applyAlignment="1">
      <alignment horizontal="left"/>
    </xf>
    <xf numFmtId="0" fontId="14" fillId="0" borderId="12" xfId="0" applyFont="1" applyBorder="1" applyAlignment="1">
      <alignment horizontal="left" wrapText="1"/>
    </xf>
    <xf numFmtId="0" fontId="0" fillId="0" borderId="14" xfId="0" applyBorder="1" applyAlignment="1">
      <alignment horizontal="left"/>
    </xf>
    <xf numFmtId="0" fontId="0" fillId="0" borderId="11" xfId="0" applyBorder="1" applyAlignment="1">
      <alignment horizontal="left"/>
    </xf>
    <xf numFmtId="0" fontId="0" fillId="0" borderId="18" xfId="0" applyBorder="1" applyAlignment="1">
      <alignment horizontal="left"/>
    </xf>
    <xf numFmtId="0" fontId="0" fillId="0" borderId="28" xfId="0" applyBorder="1" applyAlignment="1">
      <alignment horizontal="left"/>
    </xf>
    <xf numFmtId="0" fontId="0" fillId="0" borderId="1" xfId="0" applyBorder="1" applyAlignment="1">
      <alignment horizontal="left"/>
    </xf>
    <xf numFmtId="0" fontId="0" fillId="0" borderId="19" xfId="0" applyBorder="1" applyAlignment="1">
      <alignment horizontal="left" wrapText="1"/>
    </xf>
    <xf numFmtId="0" fontId="0" fillId="0" borderId="20" xfId="0" applyBorder="1" applyAlignment="1">
      <alignment horizontal="left" wrapText="1"/>
    </xf>
    <xf numFmtId="0" fontId="0" fillId="0" borderId="5" xfId="0" applyBorder="1" applyAlignment="1">
      <alignment horizontal="left" wrapText="1"/>
    </xf>
    <xf numFmtId="0" fontId="0" fillId="0" borderId="19" xfId="0" applyBorder="1" applyAlignment="1">
      <alignment wrapText="1"/>
    </xf>
    <xf numFmtId="0" fontId="0" fillId="0" borderId="20" xfId="0" applyBorder="1" applyAlignment="1">
      <alignment wrapText="1"/>
    </xf>
    <xf numFmtId="0" fontId="0" fillId="0" borderId="5" xfId="0" applyBorder="1" applyAlignment="1">
      <alignment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12" fillId="0" borderId="12" xfId="0" applyFont="1" applyBorder="1" applyAlignment="1">
      <alignment horizontal="center" vertical="top"/>
    </xf>
    <xf numFmtId="0" fontId="0" fillId="0" borderId="11" xfId="0" applyBorder="1" applyAlignment="1">
      <alignment horizontal="center" vertical="top"/>
    </xf>
    <xf numFmtId="0" fontId="13" fillId="0" borderId="12" xfId="0" applyFont="1" applyBorder="1" applyAlignment="1">
      <alignment horizontal="left"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Alignment="1">
      <alignment horizontal="left" vertical="center"/>
    </xf>
    <xf numFmtId="0" fontId="1" fillId="0" borderId="16"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4" fillId="0" borderId="14" xfId="0" applyFont="1" applyBorder="1" applyAlignment="1">
      <alignment horizontal="left" wrapText="1"/>
    </xf>
    <xf numFmtId="0" fontId="14" fillId="0" borderId="11" xfId="0" applyFont="1" applyBorder="1" applyAlignment="1">
      <alignment horizontal="left" wrapText="1"/>
    </xf>
    <xf numFmtId="0" fontId="14" fillId="0" borderId="18" xfId="0" applyFont="1" applyBorder="1" applyAlignment="1">
      <alignment horizontal="left" wrapText="1"/>
    </xf>
    <xf numFmtId="0" fontId="13" fillId="0" borderId="26" xfId="0" applyFont="1" applyBorder="1" applyAlignment="1">
      <alignment horizontal="center" wrapText="1"/>
    </xf>
    <xf numFmtId="0" fontId="8" fillId="0" borderId="27" xfId="0" applyFont="1" applyBorder="1" applyAlignment="1">
      <alignment horizontal="center"/>
    </xf>
    <xf numFmtId="0" fontId="3" fillId="0" borderId="12" xfId="0" applyFont="1" applyBorder="1" applyAlignment="1">
      <alignment horizontal="center" vertical="center" wrapText="1"/>
    </xf>
    <xf numFmtId="0" fontId="0" fillId="0" borderId="11" xfId="0" applyBorder="1"/>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0" xfId="0" applyFont="1" applyAlignment="1">
      <alignment horizontal="center" vertical="center" wrapText="1"/>
    </xf>
    <xf numFmtId="0" fontId="10" fillId="0" borderId="1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0" fillId="0" borderId="0" xfId="0" applyAlignment="1">
      <alignment horizontal="left"/>
    </xf>
    <xf numFmtId="0" fontId="4" fillId="0" borderId="0" xfId="0" applyFont="1" applyAlignment="1">
      <alignment horizontal="left"/>
    </xf>
    <xf numFmtId="0" fontId="4" fillId="0" borderId="16" xfId="0" applyFont="1" applyBorder="1" applyAlignment="1">
      <alignment horizontal="left"/>
    </xf>
    <xf numFmtId="11" fontId="0" fillId="0" borderId="0" xfId="0" applyNumberFormat="1" applyAlignment="1">
      <alignment horizontal="right"/>
    </xf>
    <xf numFmtId="0" fontId="1" fillId="4" borderId="0" xfId="0" applyFont="1" applyFill="1" applyAlignment="1">
      <alignment horizontal="left"/>
    </xf>
    <xf numFmtId="0" fontId="3" fillId="0" borderId="28" xfId="0" applyFont="1" applyBorder="1" applyAlignment="1">
      <alignment horizontal="center" wrapText="1"/>
    </xf>
    <xf numFmtId="0" fontId="3" fillId="0" borderId="1" xfId="0" applyFont="1" applyBorder="1" applyAlignment="1">
      <alignment horizontal="center" wrapText="1"/>
    </xf>
    <xf numFmtId="0" fontId="3" fillId="0" borderId="25" xfId="0" applyFont="1" applyBorder="1" applyAlignment="1">
      <alignment horizontal="center" wrapText="1"/>
    </xf>
    <xf numFmtId="0" fontId="0" fillId="0" borderId="29"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left" vertical="center"/>
    </xf>
    <xf numFmtId="0" fontId="0" fillId="0" borderId="30"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9" xfId="0" applyBorder="1" applyAlignment="1">
      <alignment horizontal="center"/>
    </xf>
    <xf numFmtId="0" fontId="0" fillId="0" borderId="5" xfId="0" applyBorder="1" applyAlignment="1">
      <alignment horizont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4" xfId="0" applyBorder="1" applyAlignment="1">
      <alignment horizontal="center" vertical="center"/>
    </xf>
    <xf numFmtId="0" fontId="8" fillId="0" borderId="15" xfId="0" applyFont="1" applyBorder="1" applyAlignment="1">
      <alignment horizontal="center"/>
    </xf>
    <xf numFmtId="0" fontId="8" fillId="0" borderId="0" xfId="0" applyFont="1" applyAlignment="1">
      <alignment horizontal="center"/>
    </xf>
    <xf numFmtId="0" fontId="8" fillId="0" borderId="16" xfId="0" applyFont="1" applyBorder="1" applyAlignment="1">
      <alignment horizontal="center"/>
    </xf>
    <xf numFmtId="0" fontId="1" fillId="0" borderId="31" xfId="0" applyFont="1" applyBorder="1" applyAlignment="1">
      <alignment horizontal="center"/>
    </xf>
    <xf numFmtId="0" fontId="1" fillId="0" borderId="20" xfId="0" applyFont="1" applyBorder="1" applyAlignment="1">
      <alignment horizontal="center"/>
    </xf>
    <xf numFmtId="0" fontId="1" fillId="0" borderId="5" xfId="0" applyFont="1" applyBorder="1" applyAlignment="1">
      <alignment horizontal="center"/>
    </xf>
    <xf numFmtId="0" fontId="0" fillId="0" borderId="34" xfId="0" applyBorder="1" applyAlignment="1">
      <alignment horizontal="left"/>
    </xf>
    <xf numFmtId="0" fontId="0" fillId="0" borderId="6" xfId="0" applyBorder="1" applyAlignment="1">
      <alignment horizontal="left"/>
    </xf>
    <xf numFmtId="0" fontId="1" fillId="0" borderId="28" xfId="0" applyFont="1" applyBorder="1" applyAlignment="1">
      <alignment horizontal="center"/>
    </xf>
    <xf numFmtId="0" fontId="1" fillId="0" borderId="1" xfId="0" applyFont="1" applyBorder="1" applyAlignment="1">
      <alignment horizontal="center"/>
    </xf>
    <xf numFmtId="0" fontId="2" fillId="0" borderId="1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9"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30"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0" fillId="3" borderId="33" xfId="0" applyFill="1" applyBorder="1" applyAlignment="1">
      <alignment horizontal="center"/>
    </xf>
    <xf numFmtId="0" fontId="0" fillId="3" borderId="24" xfId="0" applyFill="1" applyBorder="1" applyAlignment="1">
      <alignment horizontal="center"/>
    </xf>
    <xf numFmtId="0" fontId="0" fillId="0" borderId="28" xfId="0" applyBorder="1" applyAlignment="1">
      <alignment horizontal="center"/>
    </xf>
    <xf numFmtId="0" fontId="0" fillId="0" borderId="1" xfId="0"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0" fontId="8" fillId="0" borderId="16" xfId="0" applyFont="1" applyBorder="1" applyAlignment="1">
      <alignment horizontal="center" wrapText="1"/>
    </xf>
    <xf numFmtId="0" fontId="3" fillId="0" borderId="31" xfId="0" applyFont="1" applyBorder="1" applyAlignment="1">
      <alignment horizontal="center"/>
    </xf>
    <xf numFmtId="0" fontId="3" fillId="0" borderId="20" xfId="0" applyFont="1" applyBorder="1" applyAlignment="1">
      <alignment horizontal="center"/>
    </xf>
    <xf numFmtId="0" fontId="3" fillId="0" borderId="35" xfId="0" applyFont="1" applyBorder="1" applyAlignment="1">
      <alignment horizontal="center"/>
    </xf>
    <xf numFmtId="0" fontId="0" fillId="0" borderId="31" xfId="0" applyBorder="1" applyAlignment="1">
      <alignment horizontal="left"/>
    </xf>
    <xf numFmtId="0" fontId="0" fillId="0" borderId="20" xfId="0" applyBorder="1" applyAlignment="1">
      <alignment horizontal="left"/>
    </xf>
    <xf numFmtId="0" fontId="0" fillId="0" borderId="5" xfId="0" applyBorder="1" applyAlignment="1">
      <alignment horizontal="left"/>
    </xf>
    <xf numFmtId="0" fontId="0" fillId="0" borderId="30" xfId="0" applyBorder="1"/>
    <xf numFmtId="0" fontId="0" fillId="0" borderId="9" xfId="0" applyBorder="1"/>
    <xf numFmtId="0" fontId="0" fillId="0" borderId="10" xfId="0" applyBorder="1"/>
    <xf numFmtId="0" fontId="0" fillId="3" borderId="1" xfId="0" applyFill="1" applyBorder="1" applyAlignment="1">
      <alignment horizontal="center"/>
    </xf>
    <xf numFmtId="0" fontId="0" fillId="2" borderId="1" xfId="0" applyFill="1" applyBorder="1" applyAlignment="1" applyProtection="1">
      <alignment horizontal="center" vertical="center"/>
      <protection locked="0"/>
    </xf>
    <xf numFmtId="0" fontId="2" fillId="0" borderId="31" xfId="0" applyFont="1" applyBorder="1" applyAlignment="1">
      <alignment horizontal="left"/>
    </xf>
    <xf numFmtId="0" fontId="2" fillId="0" borderId="20" xfId="0" applyFont="1" applyBorder="1" applyAlignment="1">
      <alignment horizontal="left"/>
    </xf>
    <xf numFmtId="0" fontId="2" fillId="0" borderId="5" xfId="0" applyFont="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3" xfId="0" applyBorder="1" applyAlignment="1">
      <alignment horizontal="center" vertical="center"/>
    </xf>
    <xf numFmtId="0" fontId="0" fillId="0" borderId="6" xfId="0" applyBorder="1" applyAlignment="1">
      <alignment horizontal="center" vertical="center"/>
    </xf>
    <xf numFmtId="0" fontId="1" fillId="0" borderId="15"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2" xfId="0" applyFont="1" applyBorder="1" applyAlignment="1">
      <alignment horizontal="center"/>
    </xf>
    <xf numFmtId="0" fontId="1" fillId="0" borderId="34" xfId="0" applyFont="1" applyBorder="1" applyAlignment="1">
      <alignment horizontal="center"/>
    </xf>
    <xf numFmtId="0" fontId="1" fillId="0" borderId="6" xfId="0" applyFont="1" applyBorder="1" applyAlignment="1">
      <alignment horizontal="center"/>
    </xf>
    <xf numFmtId="0" fontId="0" fillId="0" borderId="29" xfId="0" applyBorder="1"/>
    <xf numFmtId="0" fontId="0" fillId="0" borderId="8" xfId="0" applyBorder="1"/>
    <xf numFmtId="0" fontId="0" fillId="0" borderId="2" xfId="0" applyBorder="1"/>
    <xf numFmtId="0" fontId="1" fillId="0" borderId="28" xfId="0" applyFont="1" applyBorder="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7017</xdr:colOff>
      <xdr:row>174</xdr:row>
      <xdr:rowOff>94138</xdr:rowOff>
    </xdr:from>
    <xdr:to>
      <xdr:col>4</xdr:col>
      <xdr:colOff>728347</xdr:colOff>
      <xdr:row>177</xdr:row>
      <xdr:rowOff>56061</xdr:rowOff>
    </xdr:to>
    <xdr:pic>
      <xdr:nvPicPr>
        <xdr:cNvPr id="6" name="Picture 5">
          <a:extLst>
            <a:ext uri="{FF2B5EF4-FFF2-40B4-BE49-F238E27FC236}">
              <a16:creationId xmlns:a16="http://schemas.microsoft.com/office/drawing/2014/main" id="{5CD0CBB2-218D-B963-302D-618C86C770B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03" t="30075" r="3387" b="29285"/>
        <a:stretch>
          <a:fillRect/>
        </a:stretch>
      </xdr:blipFill>
      <xdr:spPr>
        <a:xfrm>
          <a:off x="7017" y="30365132"/>
          <a:ext cx="3159730" cy="458312"/>
        </a:xfrm>
        <a:prstGeom prst="rect">
          <a:avLst/>
        </a:prstGeom>
      </xdr:spPr>
    </xdr:pic>
    <xdr:clientData/>
  </xdr:twoCellAnchor>
  <xdr:twoCellAnchor editAs="oneCell">
    <xdr:from>
      <xdr:col>0</xdr:col>
      <xdr:colOff>21328</xdr:colOff>
      <xdr:row>112</xdr:row>
      <xdr:rowOff>125186</xdr:rowOff>
    </xdr:from>
    <xdr:to>
      <xdr:col>4</xdr:col>
      <xdr:colOff>710173</xdr:colOff>
      <xdr:row>115</xdr:row>
      <xdr:rowOff>56606</xdr:rowOff>
    </xdr:to>
    <xdr:pic>
      <xdr:nvPicPr>
        <xdr:cNvPr id="7" name="Picture 6">
          <a:extLst>
            <a:ext uri="{FF2B5EF4-FFF2-40B4-BE49-F238E27FC236}">
              <a16:creationId xmlns:a16="http://schemas.microsoft.com/office/drawing/2014/main" id="{8804A5D5-131D-498A-8617-5D02ECB4848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03" t="30075" r="3387" b="29285"/>
        <a:stretch>
          <a:fillRect/>
        </a:stretch>
      </xdr:blipFill>
      <xdr:spPr>
        <a:xfrm>
          <a:off x="21328" y="20063460"/>
          <a:ext cx="3127245" cy="4278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5C177-62F3-4D59-82C5-E8E387D697FB}">
  <sheetPr>
    <tabColor indexed="42"/>
    <pageSetUpPr fitToPage="1"/>
  </sheetPr>
  <dimension ref="A1:U253"/>
  <sheetViews>
    <sheetView tabSelected="1" zoomScale="175" zoomScaleNormal="175" zoomScaleSheetLayoutView="100" workbookViewId="0">
      <selection activeCell="AV172" sqref="AV172"/>
    </sheetView>
  </sheetViews>
  <sheetFormatPr defaultRowHeight="12.75" x14ac:dyDescent="0.2"/>
  <cols>
    <col min="1" max="4" width="9.140625" style="1"/>
    <col min="5" max="5" width="11.5703125" style="1" customWidth="1"/>
    <col min="6" max="6" width="9.140625" style="1"/>
    <col min="7" max="7" width="10.85546875" style="1" bestFit="1" customWidth="1"/>
    <col min="8" max="8" width="14" style="1" bestFit="1" customWidth="1"/>
    <col min="9" max="9" width="9.28515625" style="1" bestFit="1" customWidth="1"/>
    <col min="10" max="10" width="11.28515625" style="1" bestFit="1" customWidth="1"/>
    <col min="11" max="11" width="9.140625" style="1"/>
    <col min="12" max="12" width="10.85546875" style="1" hidden="1" customWidth="1"/>
    <col min="13" max="13" width="9.85546875" style="1" hidden="1" customWidth="1"/>
    <col min="14" max="14" width="11" style="1" hidden="1" customWidth="1"/>
    <col min="15" max="15" width="7.42578125" style="1" hidden="1" customWidth="1"/>
    <col min="16" max="19" width="0" style="1" hidden="1" customWidth="1"/>
    <col min="20" max="16384" width="9.140625" style="1"/>
  </cols>
  <sheetData>
    <row r="1" spans="1:10" ht="12.75" customHeight="1" thickBot="1" x14ac:dyDescent="0.25">
      <c r="A1"/>
      <c r="B1"/>
      <c r="C1"/>
      <c r="D1"/>
      <c r="E1"/>
      <c r="F1"/>
      <c r="G1"/>
      <c r="H1"/>
      <c r="I1"/>
      <c r="J1"/>
    </row>
    <row r="2" spans="1:10" ht="12.75" customHeight="1" thickBot="1" x14ac:dyDescent="0.25">
      <c r="A2"/>
      <c r="B2"/>
      <c r="C2"/>
      <c r="D2"/>
      <c r="E2"/>
      <c r="F2"/>
      <c r="G2"/>
      <c r="H2" s="41" t="s">
        <v>115</v>
      </c>
      <c r="I2" s="182"/>
      <c r="J2" s="183"/>
    </row>
    <row r="3" spans="1:10" ht="12.75" customHeight="1" thickBot="1" x14ac:dyDescent="0.25">
      <c r="A3" s="25"/>
      <c r="B3" s="45"/>
      <c r="C3" s="45"/>
      <c r="D3" s="184" t="s">
        <v>87</v>
      </c>
      <c r="E3" s="185"/>
      <c r="F3" s="185"/>
      <c r="G3" s="185"/>
      <c r="H3" s="185"/>
      <c r="I3" s="185"/>
      <c r="J3" s="186"/>
    </row>
    <row r="4" spans="1:10" ht="12.75" customHeight="1" thickBot="1" x14ac:dyDescent="0.25">
      <c r="A4" s="46"/>
      <c r="B4"/>
      <c r="C4"/>
      <c r="D4" s="42" t="s">
        <v>90</v>
      </c>
      <c r="E4" s="185" t="s">
        <v>91</v>
      </c>
      <c r="F4" s="185"/>
      <c r="G4" s="185"/>
      <c r="H4" s="185"/>
      <c r="I4" s="43" t="s">
        <v>89</v>
      </c>
      <c r="J4" s="44" t="s">
        <v>88</v>
      </c>
    </row>
    <row r="5" spans="1:10" ht="25.5" customHeight="1" x14ac:dyDescent="0.2">
      <c r="A5" s="46"/>
      <c r="B5" s="8" t="s">
        <v>92</v>
      </c>
      <c r="C5" s="83" t="s">
        <v>133</v>
      </c>
      <c r="D5" s="84"/>
      <c r="E5" s="84"/>
      <c r="F5" s="84"/>
      <c r="G5" s="84"/>
      <c r="H5" s="85"/>
      <c r="I5" s="9" t="s">
        <v>134</v>
      </c>
      <c r="J5" s="47" t="s">
        <v>135</v>
      </c>
    </row>
    <row r="6" spans="1:10" ht="38.25" customHeight="1" x14ac:dyDescent="0.2">
      <c r="A6" s="46"/>
      <c r="B6" s="8" t="s">
        <v>112</v>
      </c>
      <c r="C6" s="83"/>
      <c r="D6" s="84"/>
      <c r="E6" s="84"/>
      <c r="F6" s="84"/>
      <c r="G6" s="84"/>
      <c r="H6" s="85"/>
      <c r="I6" s="9"/>
      <c r="J6" s="47"/>
    </row>
    <row r="7" spans="1:10" ht="25.5" customHeight="1" x14ac:dyDescent="0.2">
      <c r="A7" s="46"/>
      <c r="B7" s="8" t="s">
        <v>113</v>
      </c>
      <c r="C7" s="83"/>
      <c r="D7" s="84"/>
      <c r="E7" s="84"/>
      <c r="F7" s="84"/>
      <c r="G7" s="84"/>
      <c r="H7" s="85"/>
      <c r="I7" s="9"/>
      <c r="J7" s="47"/>
    </row>
    <row r="8" spans="1:10" ht="51" customHeight="1" x14ac:dyDescent="0.2">
      <c r="A8" s="46"/>
      <c r="B8" s="8" t="s">
        <v>114</v>
      </c>
      <c r="C8" s="86"/>
      <c r="D8" s="87"/>
      <c r="E8" s="87"/>
      <c r="F8" s="87"/>
      <c r="G8" s="87"/>
      <c r="H8" s="88"/>
      <c r="I8" s="9"/>
      <c r="J8" s="47"/>
    </row>
    <row r="9" spans="1:10" ht="38.25" customHeight="1" x14ac:dyDescent="0.2">
      <c r="A9" s="46"/>
      <c r="B9" s="8" t="s">
        <v>132</v>
      </c>
      <c r="C9" s="83"/>
      <c r="D9" s="84"/>
      <c r="E9" s="84"/>
      <c r="F9" s="84"/>
      <c r="G9" s="84"/>
      <c r="H9" s="85"/>
      <c r="I9" s="9"/>
      <c r="J9" s="47"/>
    </row>
    <row r="10" spans="1:10" ht="12.75" customHeight="1" x14ac:dyDescent="0.2">
      <c r="A10" s="46"/>
      <c r="B10" s="37"/>
      <c r="C10" s="21"/>
      <c r="D10" s="21"/>
      <c r="E10" s="21"/>
      <c r="F10" s="21"/>
      <c r="G10" s="21"/>
      <c r="H10" s="21"/>
      <c r="I10" s="39"/>
      <c r="J10" s="48"/>
    </row>
    <row r="11" spans="1:10" ht="12.75" customHeight="1" x14ac:dyDescent="0.2">
      <c r="A11" s="46"/>
      <c r="B11" s="37"/>
      <c r="C11" s="21"/>
      <c r="D11" s="21"/>
      <c r="E11" s="21"/>
      <c r="F11" s="21"/>
      <c r="G11" s="21"/>
      <c r="H11" s="21"/>
      <c r="I11" s="39"/>
      <c r="J11" s="48"/>
    </row>
    <row r="12" spans="1:10" ht="12.75" customHeight="1" x14ac:dyDescent="0.2">
      <c r="A12" s="46"/>
      <c r="B12" s="37"/>
      <c r="C12" s="21"/>
      <c r="D12" s="21"/>
      <c r="E12" s="21"/>
      <c r="F12" s="21"/>
      <c r="G12" s="21"/>
      <c r="H12" s="21"/>
      <c r="I12" s="39"/>
      <c r="J12" s="48"/>
    </row>
    <row r="13" spans="1:10" ht="12.75" customHeight="1" x14ac:dyDescent="0.2">
      <c r="A13" s="46"/>
      <c r="B13"/>
      <c r="C13"/>
      <c r="D13"/>
      <c r="E13"/>
      <c r="F13"/>
      <c r="G13"/>
      <c r="H13"/>
      <c r="I13"/>
      <c r="J13" s="49"/>
    </row>
    <row r="14" spans="1:10" x14ac:dyDescent="0.2">
      <c r="A14" s="46"/>
      <c r="C14"/>
      <c r="D14"/>
      <c r="E14"/>
      <c r="F14"/>
      <c r="G14"/>
      <c r="H14"/>
      <c r="I14"/>
      <c r="J14" s="49"/>
    </row>
    <row r="15" spans="1:10" ht="12.75" customHeight="1" x14ac:dyDescent="0.2">
      <c r="A15" s="46"/>
      <c r="C15"/>
      <c r="D15"/>
      <c r="E15"/>
      <c r="F15" s="127"/>
      <c r="G15" s="127"/>
      <c r="H15" s="51"/>
      <c r="I15"/>
      <c r="J15" s="49"/>
    </row>
    <row r="16" spans="1:10" ht="12.75" customHeight="1" x14ac:dyDescent="0.2">
      <c r="A16" s="46"/>
      <c r="C16"/>
      <c r="D16"/>
      <c r="E16" s="52" t="s">
        <v>140</v>
      </c>
      <c r="F16"/>
      <c r="G16" s="52"/>
      <c r="H16" s="51"/>
      <c r="I16"/>
      <c r="J16" s="49"/>
    </row>
    <row r="17" spans="1:10" ht="12.75" customHeight="1" x14ac:dyDescent="0.2">
      <c r="A17" s="46"/>
      <c r="C17"/>
      <c r="D17"/>
      <c r="E17"/>
      <c r="F17"/>
      <c r="G17"/>
      <c r="H17"/>
      <c r="I17"/>
      <c r="J17" s="49"/>
    </row>
    <row r="18" spans="1:10" ht="12.75" customHeight="1" x14ac:dyDescent="0.2">
      <c r="A18" s="46"/>
      <c r="C18"/>
      <c r="D18"/>
      <c r="E18" s="52" t="s">
        <v>139</v>
      </c>
      <c r="F18"/>
      <c r="G18" s="52"/>
      <c r="H18" s="51"/>
      <c r="I18"/>
      <c r="J18" s="49"/>
    </row>
    <row r="19" spans="1:10" ht="12.75" customHeight="1" x14ac:dyDescent="0.2">
      <c r="A19" s="46"/>
      <c r="B19" s="53"/>
      <c r="C19"/>
      <c r="D19"/>
      <c r="E19"/>
      <c r="F19"/>
      <c r="G19"/>
      <c r="H19"/>
      <c r="I19"/>
      <c r="J19" s="49"/>
    </row>
    <row r="20" spans="1:10" ht="12.75" customHeight="1" x14ac:dyDescent="0.2">
      <c r="A20" s="46"/>
      <c r="B20" s="53"/>
      <c r="C20"/>
      <c r="D20"/>
      <c r="E20" s="52" t="s">
        <v>141</v>
      </c>
      <c r="F20"/>
      <c r="G20" s="54"/>
      <c r="H20"/>
      <c r="I20"/>
      <c r="J20" s="49"/>
    </row>
    <row r="21" spans="1:10" ht="12.75" customHeight="1" x14ac:dyDescent="0.2">
      <c r="A21" s="46"/>
      <c r="B21" s="53"/>
      <c r="C21" s="53"/>
      <c r="D21" s="53"/>
      <c r="E21" s="53"/>
      <c r="F21" s="53"/>
      <c r="G21" s="53"/>
      <c r="H21" s="53"/>
      <c r="I21" s="53"/>
      <c r="J21" s="55"/>
    </row>
    <row r="22" spans="1:10" ht="12.75" customHeight="1" x14ac:dyDescent="0.2">
      <c r="A22" s="46"/>
      <c r="B22" s="128" t="s">
        <v>118</v>
      </c>
      <c r="C22" s="128"/>
      <c r="D22"/>
      <c r="E22"/>
      <c r="F22"/>
      <c r="G22"/>
      <c r="H22"/>
      <c r="I22"/>
      <c r="J22" s="49"/>
    </row>
    <row r="23" spans="1:10" ht="12.75" customHeight="1" x14ac:dyDescent="0.2">
      <c r="A23" s="46"/>
      <c r="B23" s="124" t="s">
        <v>119</v>
      </c>
      <c r="C23" s="124"/>
      <c r="D23" s="124"/>
      <c r="E23" s="124"/>
      <c r="F23" s="124"/>
      <c r="G23" s="124"/>
      <c r="H23" s="124"/>
      <c r="I23" s="124"/>
      <c r="J23" s="49"/>
    </row>
    <row r="24" spans="1:10" ht="12.75" customHeight="1" x14ac:dyDescent="0.2">
      <c r="A24" s="46"/>
      <c r="B24" s="124" t="s">
        <v>120</v>
      </c>
      <c r="C24" s="124"/>
      <c r="D24" s="124"/>
      <c r="E24" s="124"/>
      <c r="F24" s="124"/>
      <c r="G24" s="124"/>
      <c r="H24" s="124"/>
      <c r="I24" s="124"/>
      <c r="J24" s="49"/>
    </row>
    <row r="25" spans="1:10" ht="12.75" customHeight="1" x14ac:dyDescent="0.2">
      <c r="A25" s="46"/>
      <c r="B25" s="124" t="s">
        <v>121</v>
      </c>
      <c r="C25" s="124"/>
      <c r="D25" s="124"/>
      <c r="E25" s="124"/>
      <c r="F25" s="124"/>
      <c r="G25" s="124"/>
      <c r="H25" s="124"/>
      <c r="I25" s="124"/>
      <c r="J25" s="49"/>
    </row>
    <row r="26" spans="1:10" ht="12.75" customHeight="1" x14ac:dyDescent="0.2">
      <c r="A26" s="46"/>
      <c r="B26" s="35" t="s">
        <v>137</v>
      </c>
      <c r="C26" s="35"/>
      <c r="D26" s="35"/>
      <c r="E26" s="35"/>
      <c r="F26" s="35"/>
      <c r="G26" s="35"/>
      <c r="H26" s="35"/>
      <c r="I26" s="35"/>
      <c r="J26" s="49"/>
    </row>
    <row r="27" spans="1:10" ht="12.75" customHeight="1" x14ac:dyDescent="0.2">
      <c r="A27" s="46"/>
      <c r="B27" s="125" t="s">
        <v>136</v>
      </c>
      <c r="C27" s="125"/>
      <c r="D27" s="125"/>
      <c r="E27" s="125"/>
      <c r="F27" s="125"/>
      <c r="G27" s="125"/>
      <c r="H27" s="125"/>
      <c r="I27" s="125"/>
      <c r="J27" s="126"/>
    </row>
    <row r="28" spans="1:10" ht="12.75" customHeight="1" x14ac:dyDescent="0.2">
      <c r="A28" s="46"/>
      <c r="B28"/>
      <c r="C28"/>
      <c r="D28"/>
      <c r="E28"/>
      <c r="F28"/>
      <c r="G28"/>
      <c r="H28"/>
      <c r="I28"/>
      <c r="J28" s="49"/>
    </row>
    <row r="29" spans="1:10" ht="12.75" customHeight="1" x14ac:dyDescent="0.2">
      <c r="A29" s="46"/>
      <c r="B29"/>
      <c r="C29"/>
      <c r="D29"/>
      <c r="E29" s="111" t="s">
        <v>116</v>
      </c>
      <c r="F29" s="112"/>
      <c r="G29" s="113"/>
      <c r="H29"/>
      <c r="I29"/>
      <c r="J29" s="49"/>
    </row>
    <row r="30" spans="1:10" ht="22.5" customHeight="1" thickBot="1" x14ac:dyDescent="0.25">
      <c r="A30" s="46"/>
      <c r="B30"/>
      <c r="J30" s="56"/>
    </row>
    <row r="31" spans="1:10" ht="12.75" customHeight="1" x14ac:dyDescent="0.2">
      <c r="A31" s="46"/>
      <c r="B31"/>
      <c r="F31" s="115" t="s">
        <v>144</v>
      </c>
      <c r="G31" s="116"/>
      <c r="H31" s="116"/>
      <c r="I31" s="116"/>
      <c r="J31" s="117"/>
    </row>
    <row r="32" spans="1:10" ht="12.75" customHeight="1" x14ac:dyDescent="0.2">
      <c r="A32" s="46"/>
      <c r="B32"/>
      <c r="F32" s="118"/>
      <c r="G32" s="119"/>
      <c r="H32" s="119"/>
      <c r="I32" s="119"/>
      <c r="J32" s="120"/>
    </row>
    <row r="33" spans="1:10" ht="12.75" customHeight="1" x14ac:dyDescent="0.2">
      <c r="A33" s="46"/>
      <c r="B33"/>
      <c r="F33" s="118"/>
      <c r="G33" s="119"/>
      <c r="H33" s="119"/>
      <c r="I33" s="119"/>
      <c r="J33" s="120"/>
    </row>
    <row r="34" spans="1:10" ht="12.75" customHeight="1" x14ac:dyDescent="0.2">
      <c r="A34" s="46"/>
      <c r="B34" s="114" t="s">
        <v>117</v>
      </c>
      <c r="C34" s="114"/>
      <c r="D34" s="114"/>
      <c r="F34" s="118"/>
      <c r="G34" s="119"/>
      <c r="H34" s="119"/>
      <c r="I34" s="119"/>
      <c r="J34" s="120"/>
    </row>
    <row r="35" spans="1:10" ht="12.75" customHeight="1" x14ac:dyDescent="0.2">
      <c r="A35" s="46"/>
      <c r="B35" s="114"/>
      <c r="C35" s="114"/>
      <c r="D35" s="114"/>
      <c r="F35" s="118"/>
      <c r="G35" s="119"/>
      <c r="H35" s="119"/>
      <c r="I35" s="119"/>
      <c r="J35" s="120"/>
    </row>
    <row r="36" spans="1:10" ht="12.75" customHeight="1" thickBot="1" x14ac:dyDescent="0.25">
      <c r="A36" s="46"/>
      <c r="B36" s="114"/>
      <c r="C36" s="114"/>
      <c r="D36" s="114"/>
      <c r="F36" s="121"/>
      <c r="G36" s="122"/>
      <c r="H36" s="122"/>
      <c r="I36" s="122"/>
      <c r="J36" s="123"/>
    </row>
    <row r="37" spans="1:10" ht="12.75" customHeight="1" x14ac:dyDescent="0.2">
      <c r="A37" s="46"/>
      <c r="B37"/>
      <c r="C37"/>
      <c r="D37" s="52"/>
      <c r="E37" s="52"/>
      <c r="F37"/>
      <c r="G37"/>
      <c r="H37"/>
      <c r="I37"/>
      <c r="J37" s="49"/>
    </row>
    <row r="38" spans="1:10" ht="12.75" customHeight="1" x14ac:dyDescent="0.2">
      <c r="A38" s="46"/>
      <c r="B38"/>
      <c r="C38" s="13"/>
      <c r="D38" s="10"/>
      <c r="H38" s="10"/>
      <c r="I38"/>
      <c r="J38" s="49"/>
    </row>
    <row r="39" spans="1:10" ht="12.75" customHeight="1" x14ac:dyDescent="0.2">
      <c r="A39" s="46"/>
      <c r="B39"/>
      <c r="C39" s="10"/>
      <c r="D39" s="10"/>
      <c r="E39" s="10"/>
      <c r="F39" s="10"/>
      <c r="G39" s="10"/>
      <c r="H39" s="10"/>
      <c r="I39"/>
      <c r="J39" s="49"/>
    </row>
    <row r="40" spans="1:10" ht="12.75" customHeight="1" x14ac:dyDescent="0.2">
      <c r="A40" s="46"/>
      <c r="B40"/>
      <c r="C40"/>
      <c r="D40" s="52"/>
      <c r="E40" s="10"/>
      <c r="J40" s="56"/>
    </row>
    <row r="41" spans="1:10" ht="12.75" customHeight="1" x14ac:dyDescent="0.2">
      <c r="A41" s="46"/>
      <c r="B41"/>
      <c r="C41"/>
      <c r="D41" s="52"/>
      <c r="E41" s="10"/>
      <c r="J41" s="56"/>
    </row>
    <row r="42" spans="1:10" ht="12.75" customHeight="1" x14ac:dyDescent="0.2">
      <c r="A42" s="46"/>
      <c r="B42"/>
      <c r="C42"/>
      <c r="D42" s="52"/>
      <c r="E42" s="10"/>
      <c r="J42" s="56"/>
    </row>
    <row r="43" spans="1:10" ht="12.75" customHeight="1" x14ac:dyDescent="0.2">
      <c r="A43" s="46"/>
      <c r="E43" s="10"/>
      <c r="J43" s="56"/>
    </row>
    <row r="44" spans="1:10" ht="12.75" customHeight="1" x14ac:dyDescent="0.2">
      <c r="A44" s="46"/>
      <c r="E44" s="10"/>
      <c r="J44" s="56"/>
    </row>
    <row r="45" spans="1:10" ht="12.75" customHeight="1" x14ac:dyDescent="0.2">
      <c r="A45" s="46"/>
      <c r="E45" s="10"/>
      <c r="J45" s="56"/>
    </row>
    <row r="46" spans="1:10" ht="12.75" customHeight="1" x14ac:dyDescent="0.2">
      <c r="A46" s="46"/>
      <c r="B46"/>
      <c r="C46"/>
      <c r="D46" s="52"/>
      <c r="E46" s="10"/>
      <c r="F46" s="10"/>
      <c r="G46" s="10"/>
      <c r="H46"/>
      <c r="I46"/>
      <c r="J46" s="49"/>
    </row>
    <row r="47" spans="1:10" ht="12.75" customHeight="1" thickBot="1" x14ac:dyDescent="0.25">
      <c r="A47" s="46"/>
      <c r="B47"/>
      <c r="C47"/>
      <c r="D47" s="52"/>
      <c r="E47" s="10"/>
      <c r="F47" s="10"/>
      <c r="G47" s="10"/>
      <c r="H47"/>
      <c r="I47"/>
      <c r="J47" s="49"/>
    </row>
    <row r="48" spans="1:10" ht="12.75" customHeight="1" thickBot="1" x14ac:dyDescent="0.25">
      <c r="A48" s="46"/>
      <c r="B48"/>
      <c r="C48"/>
      <c r="D48" s="52"/>
      <c r="E48" s="10"/>
      <c r="F48" s="95" t="s">
        <v>142</v>
      </c>
      <c r="G48" s="96"/>
      <c r="H48" s="96"/>
      <c r="I48" s="96"/>
      <c r="J48" s="97"/>
    </row>
    <row r="49" spans="1:10" ht="12.75" customHeight="1" x14ac:dyDescent="0.2">
      <c r="A49" s="77" t="s">
        <v>131</v>
      </c>
      <c r="B49" s="104"/>
      <c r="C49" s="35"/>
      <c r="D49" s="52"/>
      <c r="E49" s="10"/>
      <c r="F49" s="98"/>
      <c r="G49" s="99"/>
      <c r="H49" s="99"/>
      <c r="I49" s="99"/>
      <c r="J49" s="100"/>
    </row>
    <row r="50" spans="1:10" ht="12.75" customHeight="1" thickBot="1" x14ac:dyDescent="0.25">
      <c r="A50" s="105"/>
      <c r="B50" s="106"/>
      <c r="C50" s="40"/>
      <c r="D50" s="52"/>
      <c r="E50" s="10"/>
      <c r="F50" s="101"/>
      <c r="G50" s="102"/>
      <c r="H50" s="102"/>
      <c r="I50" s="102"/>
      <c r="J50" s="103"/>
    </row>
    <row r="51" spans="1:10" ht="12.75" customHeight="1" x14ac:dyDescent="0.2">
      <c r="A51" s="25"/>
      <c r="B51" s="26"/>
      <c r="C51" s="26"/>
      <c r="D51" s="26"/>
      <c r="E51" s="27"/>
      <c r="F51" s="107" t="s">
        <v>124</v>
      </c>
      <c r="G51" s="109" t="s">
        <v>143</v>
      </c>
      <c r="H51" s="93" t="s">
        <v>125</v>
      </c>
      <c r="I51" s="89"/>
      <c r="J51" s="90"/>
    </row>
    <row r="52" spans="1:10" ht="12.75" customHeight="1" thickBot="1" x14ac:dyDescent="0.25">
      <c r="A52" s="28"/>
      <c r="B52" s="24"/>
      <c r="C52" s="24"/>
      <c r="D52" s="24"/>
      <c r="E52" s="29"/>
      <c r="F52" s="108"/>
      <c r="G52" s="110"/>
      <c r="H52" s="94"/>
      <c r="I52" s="91"/>
      <c r="J52" s="92"/>
    </row>
    <row r="53" spans="1:10" ht="12.75" customHeight="1" x14ac:dyDescent="0.2">
      <c r="A53" s="28"/>
      <c r="B53" s="24"/>
      <c r="C53" s="24"/>
      <c r="D53" s="24"/>
      <c r="E53" s="29"/>
      <c r="F53" s="71" t="s">
        <v>126</v>
      </c>
      <c r="G53" s="72"/>
      <c r="H53" s="75" t="s">
        <v>127</v>
      </c>
      <c r="I53" s="77" t="s">
        <v>128</v>
      </c>
      <c r="J53" s="78"/>
    </row>
    <row r="54" spans="1:10" ht="12.75" customHeight="1" thickBot="1" x14ac:dyDescent="0.25">
      <c r="A54" s="30"/>
      <c r="B54" s="31"/>
      <c r="C54" s="31"/>
      <c r="D54" s="31"/>
      <c r="E54" s="32"/>
      <c r="F54" s="73"/>
      <c r="G54" s="74"/>
      <c r="H54" s="76"/>
      <c r="I54" s="79"/>
      <c r="J54" s="80"/>
    </row>
    <row r="55" spans="1:10" ht="12.75" customHeight="1" x14ac:dyDescent="0.2">
      <c r="A55" s="24"/>
      <c r="B55" s="24"/>
      <c r="C55" s="24"/>
      <c r="D55" s="24"/>
      <c r="E55" s="24"/>
      <c r="F55" s="34"/>
      <c r="G55" s="34"/>
      <c r="H55" s="35"/>
      <c r="I55" s="35"/>
      <c r="J55" s="35"/>
    </row>
    <row r="56" spans="1:10" ht="12.75" customHeight="1" thickBot="1" x14ac:dyDescent="0.25">
      <c r="A56" s="24"/>
      <c r="B56" s="24"/>
      <c r="C56" s="24"/>
      <c r="D56" s="24"/>
      <c r="E56" s="24"/>
      <c r="F56" s="34"/>
      <c r="G56" s="34"/>
      <c r="H56" s="35"/>
      <c r="I56" s="35"/>
      <c r="J56" s="35"/>
    </row>
    <row r="57" spans="1:10" ht="12.75" customHeight="1" x14ac:dyDescent="0.2">
      <c r="A57" s="33"/>
      <c r="B57" s="26"/>
      <c r="C57" s="26"/>
      <c r="D57" s="26"/>
      <c r="E57" s="26"/>
      <c r="F57" s="68"/>
      <c r="G57" s="68"/>
      <c r="H57" s="93" t="s">
        <v>125</v>
      </c>
      <c r="I57" s="89"/>
      <c r="J57" s="90"/>
    </row>
    <row r="58" spans="1:10" ht="12.75" customHeight="1" thickBot="1" x14ac:dyDescent="0.25">
      <c r="A58" s="28"/>
      <c r="B58" s="24"/>
      <c r="C58" s="24"/>
      <c r="D58" s="24"/>
      <c r="E58" s="24"/>
      <c r="F58" s="34"/>
      <c r="G58" s="34"/>
      <c r="H58" s="94"/>
      <c r="I58" s="91"/>
      <c r="J58" s="92"/>
    </row>
    <row r="59" spans="1:10" ht="12.75" customHeight="1" x14ac:dyDescent="0.2">
      <c r="A59" s="28"/>
      <c r="B59" s="24"/>
      <c r="C59" s="24"/>
      <c r="D59" s="24"/>
      <c r="E59" s="24"/>
      <c r="F59" s="34"/>
      <c r="G59" s="34"/>
      <c r="H59" s="35"/>
      <c r="I59" s="35"/>
      <c r="J59" s="69"/>
    </row>
    <row r="60" spans="1:10" ht="12.75" customHeight="1" x14ac:dyDescent="0.2">
      <c r="A60" s="64" t="s">
        <v>89</v>
      </c>
      <c r="B60" s="22"/>
      <c r="C60"/>
      <c r="D60"/>
      <c r="E60"/>
      <c r="F60"/>
      <c r="G60"/>
      <c r="H60"/>
      <c r="I60"/>
      <c r="J60" s="49"/>
    </row>
    <row r="61" spans="1:10" ht="12.75" customHeight="1" x14ac:dyDescent="0.2">
      <c r="A61" s="65"/>
      <c r="C61"/>
      <c r="D61"/>
      <c r="E61"/>
      <c r="F61"/>
      <c r="G61"/>
      <c r="H61" s="50"/>
      <c r="I61" s="66" t="str">
        <f>IF(H15="","",H15)</f>
        <v/>
      </c>
      <c r="J61" s="56"/>
    </row>
    <row r="62" spans="1:10" ht="12.75" customHeight="1" x14ac:dyDescent="0.2">
      <c r="A62" s="64" t="s">
        <v>93</v>
      </c>
      <c r="B62" s="22" t="str">
        <f>IF(G20="","",G20)</f>
        <v/>
      </c>
      <c r="C62"/>
      <c r="D62"/>
      <c r="E62"/>
      <c r="F62"/>
      <c r="G62" s="52" t="s">
        <v>140</v>
      </c>
      <c r="H62" s="52"/>
      <c r="I62" s="66" t="str">
        <f>IF(H16="","",H16)</f>
        <v/>
      </c>
      <c r="J62" s="56"/>
    </row>
    <row r="63" spans="1:10" ht="12.75" customHeight="1" x14ac:dyDescent="0.2">
      <c r="A63" s="46"/>
      <c r="B63"/>
      <c r="C63"/>
      <c r="D63"/>
      <c r="E63"/>
      <c r="F63"/>
      <c r="G63"/>
      <c r="H63" s="52"/>
      <c r="I63"/>
      <c r="J63" s="56"/>
    </row>
    <row r="64" spans="1:10" ht="12.75" customHeight="1" x14ac:dyDescent="0.2">
      <c r="A64" s="46"/>
      <c r="B64"/>
      <c r="C64"/>
      <c r="D64"/>
      <c r="E64"/>
      <c r="F64"/>
      <c r="G64" s="52" t="s">
        <v>139</v>
      </c>
      <c r="H64" s="52"/>
      <c r="I64" s="66" t="str">
        <f>IF(H18="","",H18)</f>
        <v/>
      </c>
      <c r="J64" s="56"/>
    </row>
    <row r="65" spans="1:21" ht="12.75" customHeight="1" x14ac:dyDescent="0.2">
      <c r="A65" s="46"/>
      <c r="B65"/>
      <c r="C65"/>
      <c r="D65"/>
      <c r="E65"/>
      <c r="F65"/>
      <c r="G65"/>
      <c r="H65"/>
      <c r="I65"/>
      <c r="J65" s="49"/>
    </row>
    <row r="66" spans="1:21" x14ac:dyDescent="0.2">
      <c r="A66" s="46"/>
      <c r="B66"/>
      <c r="C66"/>
      <c r="D66"/>
      <c r="E66"/>
      <c r="F66"/>
      <c r="G66"/>
      <c r="H66"/>
      <c r="I66"/>
      <c r="J66" s="49"/>
    </row>
    <row r="67" spans="1:21" ht="18" x14ac:dyDescent="0.25">
      <c r="A67" s="143" t="s">
        <v>0</v>
      </c>
      <c r="B67" s="144"/>
      <c r="C67" s="144"/>
      <c r="D67" s="144"/>
      <c r="E67" s="144"/>
      <c r="F67" s="144"/>
      <c r="G67" s="144"/>
      <c r="H67" s="144"/>
      <c r="I67" s="144"/>
      <c r="J67" s="145"/>
    </row>
    <row r="68" spans="1:21" x14ac:dyDescent="0.2">
      <c r="A68" s="151" t="s">
        <v>1</v>
      </c>
      <c r="B68" s="152"/>
      <c r="C68" s="152"/>
      <c r="D68" s="152"/>
      <c r="E68" s="152"/>
      <c r="F68" s="152"/>
      <c r="G68" s="14" t="s">
        <v>2</v>
      </c>
      <c r="H68" s="14" t="s">
        <v>3</v>
      </c>
      <c r="I68" s="14" t="s">
        <v>4</v>
      </c>
      <c r="J68" s="67" t="s">
        <v>53</v>
      </c>
      <c r="L68" s="3"/>
      <c r="M68" s="3"/>
      <c r="N68" s="3"/>
      <c r="O68" s="3"/>
      <c r="P68" s="3"/>
      <c r="Q68" s="3"/>
      <c r="R68" s="3"/>
      <c r="S68" s="3"/>
      <c r="T68" s="3"/>
      <c r="U68" s="3"/>
    </row>
    <row r="69" spans="1:21" x14ac:dyDescent="0.2">
      <c r="A69" s="81" t="s">
        <v>36</v>
      </c>
      <c r="B69" s="82"/>
      <c r="C69" s="82"/>
      <c r="D69" s="82"/>
      <c r="E69" s="82"/>
      <c r="F69" s="82"/>
      <c r="G69" s="2" t="s">
        <v>48</v>
      </c>
      <c r="H69" s="2" t="s">
        <v>7</v>
      </c>
      <c r="I69" s="11">
        <v>0.52200000000000002</v>
      </c>
      <c r="J69" s="140"/>
      <c r="L69" s="3"/>
      <c r="M69" s="3"/>
      <c r="N69" s="3"/>
      <c r="O69" s="3"/>
      <c r="P69" s="3"/>
      <c r="Q69" s="3"/>
      <c r="R69" s="3"/>
      <c r="S69" s="3"/>
      <c r="T69" s="3"/>
      <c r="U69" s="3"/>
    </row>
    <row r="70" spans="1:21" x14ac:dyDescent="0.2">
      <c r="A70" s="81" t="s">
        <v>37</v>
      </c>
      <c r="B70" s="82"/>
      <c r="C70" s="82"/>
      <c r="D70" s="82"/>
      <c r="E70" s="82"/>
      <c r="F70" s="82"/>
      <c r="G70" s="2" t="s">
        <v>48</v>
      </c>
      <c r="H70" s="2" t="s">
        <v>8</v>
      </c>
      <c r="I70" s="11">
        <v>8.0000000000000002E-3</v>
      </c>
      <c r="J70" s="141"/>
      <c r="L70" s="3"/>
      <c r="M70" s="3"/>
      <c r="N70" s="3"/>
      <c r="O70" s="3"/>
      <c r="P70" s="3"/>
      <c r="Q70" s="3"/>
      <c r="R70" s="3"/>
      <c r="S70" s="3"/>
      <c r="T70" s="3"/>
      <c r="U70" s="3"/>
    </row>
    <row r="71" spans="1:21" x14ac:dyDescent="0.2">
      <c r="A71" s="81" t="s">
        <v>38</v>
      </c>
      <c r="B71" s="82"/>
      <c r="C71" s="82"/>
      <c r="D71" s="82"/>
      <c r="E71" s="82"/>
      <c r="F71" s="82"/>
      <c r="G71" s="2" t="s">
        <v>49</v>
      </c>
      <c r="H71" s="2" t="s">
        <v>9</v>
      </c>
      <c r="I71" s="11">
        <v>2.0000000000000001E-4</v>
      </c>
      <c r="J71" s="142"/>
      <c r="L71" s="3"/>
      <c r="M71" s="3"/>
      <c r="N71" s="3"/>
      <c r="O71" s="3"/>
      <c r="P71" s="3"/>
      <c r="Q71" s="3"/>
      <c r="R71" s="3"/>
      <c r="S71" s="3"/>
      <c r="T71" s="3"/>
      <c r="U71" s="3"/>
    </row>
    <row r="72" spans="1:21" x14ac:dyDescent="0.2">
      <c r="A72" s="46"/>
      <c r="B72"/>
      <c r="C72"/>
      <c r="D72"/>
      <c r="E72"/>
      <c r="F72"/>
      <c r="G72"/>
      <c r="H72"/>
      <c r="I72"/>
      <c r="J72" s="49"/>
      <c r="L72" s="3"/>
      <c r="M72" s="3"/>
      <c r="N72" s="3"/>
      <c r="O72" s="3"/>
      <c r="P72" s="3"/>
      <c r="Q72" s="3"/>
      <c r="R72" s="3"/>
      <c r="S72" s="3"/>
      <c r="T72" s="3"/>
      <c r="U72" s="3"/>
    </row>
    <row r="73" spans="1:21" ht="18" x14ac:dyDescent="0.25">
      <c r="A73" s="143" t="s">
        <v>5</v>
      </c>
      <c r="B73" s="144"/>
      <c r="C73" s="144"/>
      <c r="D73" s="144"/>
      <c r="E73" s="144"/>
      <c r="F73" s="144"/>
      <c r="G73" s="144"/>
      <c r="H73" s="144"/>
      <c r="I73" s="144"/>
      <c r="J73" s="145"/>
      <c r="L73" s="3"/>
      <c r="M73" s="3"/>
      <c r="N73" s="3"/>
      <c r="O73" s="3"/>
      <c r="P73" s="3"/>
      <c r="Q73" s="3"/>
      <c r="R73" s="3"/>
      <c r="S73" s="3"/>
      <c r="T73" s="3"/>
      <c r="U73" s="3"/>
    </row>
    <row r="74" spans="1:21" x14ac:dyDescent="0.2">
      <c r="A74" s="151" t="s">
        <v>1</v>
      </c>
      <c r="B74" s="152"/>
      <c r="C74" s="152"/>
      <c r="D74" s="152"/>
      <c r="E74" s="152"/>
      <c r="F74" s="152"/>
      <c r="G74" s="14" t="s">
        <v>2</v>
      </c>
      <c r="H74" s="14" t="s">
        <v>3</v>
      </c>
      <c r="I74" s="14" t="s">
        <v>4</v>
      </c>
      <c r="J74" s="67" t="s">
        <v>53</v>
      </c>
      <c r="L74" s="3"/>
      <c r="M74" s="3"/>
      <c r="N74" s="3"/>
      <c r="O74" s="3"/>
      <c r="P74" s="3"/>
      <c r="Q74" s="3"/>
      <c r="R74" s="3"/>
      <c r="S74" s="3"/>
      <c r="T74" s="3"/>
      <c r="U74" s="3"/>
    </row>
    <row r="75" spans="1:21" x14ac:dyDescent="0.2">
      <c r="A75" s="155" t="s">
        <v>39</v>
      </c>
      <c r="B75" s="156"/>
      <c r="C75" s="156"/>
      <c r="D75" s="157"/>
      <c r="E75" s="153" t="s">
        <v>10</v>
      </c>
      <c r="F75" s="154"/>
      <c r="G75" s="15" t="s">
        <v>11</v>
      </c>
      <c r="H75" s="16" t="s">
        <v>12</v>
      </c>
      <c r="I75" s="11">
        <v>18</v>
      </c>
      <c r="J75" s="140"/>
      <c r="L75" s="3"/>
      <c r="M75" s="3"/>
      <c r="N75" s="3"/>
      <c r="O75" s="3"/>
      <c r="P75" s="3"/>
      <c r="Q75" s="3"/>
      <c r="R75" s="3"/>
      <c r="S75" s="3"/>
      <c r="T75" s="3"/>
      <c r="U75" s="3"/>
    </row>
    <row r="76" spans="1:21" ht="12.75" customHeight="1" x14ac:dyDescent="0.2">
      <c r="A76" s="158" t="s">
        <v>101</v>
      </c>
      <c r="B76" s="159"/>
      <c r="C76" s="159"/>
      <c r="D76" s="160"/>
      <c r="E76" s="153" t="s">
        <v>40</v>
      </c>
      <c r="F76" s="154"/>
      <c r="G76" s="15" t="s">
        <v>11</v>
      </c>
      <c r="H76" s="16" t="s">
        <v>12</v>
      </c>
      <c r="I76" s="11">
        <v>19</v>
      </c>
      <c r="J76" s="141"/>
      <c r="L76" s="3"/>
      <c r="M76" s="3" t="s">
        <v>95</v>
      </c>
      <c r="N76" s="3">
        <f>1.414213562*(1/377)</f>
        <v>3.7512296074270557E-3</v>
      </c>
      <c r="O76" s="3"/>
      <c r="P76" s="3"/>
      <c r="Q76" s="3"/>
      <c r="R76" s="3"/>
      <c r="S76" s="3"/>
      <c r="T76" s="3"/>
      <c r="U76" s="3"/>
    </row>
    <row r="77" spans="1:21" ht="12.75" customHeight="1" x14ac:dyDescent="0.2">
      <c r="A77" s="81" t="s">
        <v>102</v>
      </c>
      <c r="B77" s="82"/>
      <c r="C77" s="82"/>
      <c r="D77" s="82"/>
      <c r="E77" s="82"/>
      <c r="F77" s="82"/>
      <c r="G77" s="2" t="s">
        <v>50</v>
      </c>
      <c r="H77" s="2" t="s">
        <v>94</v>
      </c>
      <c r="I77" s="11">
        <v>36</v>
      </c>
      <c r="J77" s="141"/>
      <c r="L77" s="3"/>
      <c r="M77" s="3" t="s">
        <v>96</v>
      </c>
      <c r="N77" s="4">
        <f>AVERAGE(N78,N80)</f>
        <v>0.13316865106366049</v>
      </c>
      <c r="O77" s="3"/>
      <c r="P77" s="3"/>
      <c r="Q77" s="3"/>
      <c r="R77" s="3"/>
      <c r="S77" s="3"/>
      <c r="T77" s="3"/>
      <c r="U77" s="3"/>
    </row>
    <row r="78" spans="1:21" x14ac:dyDescent="0.2">
      <c r="A78" s="149" t="s">
        <v>41</v>
      </c>
      <c r="B78" s="150"/>
      <c r="C78" s="150"/>
      <c r="D78" s="150"/>
      <c r="E78" s="150"/>
      <c r="F78" s="150"/>
      <c r="G78" s="2" t="s">
        <v>50</v>
      </c>
      <c r="H78" s="2" t="s">
        <v>94</v>
      </c>
      <c r="I78" s="11">
        <v>35</v>
      </c>
      <c r="J78" s="141"/>
      <c r="L78" s="3"/>
      <c r="M78" s="3" t="s">
        <v>98</v>
      </c>
      <c r="N78" s="4">
        <f>I77*N76</f>
        <v>0.135044265867374</v>
      </c>
      <c r="O78" s="3"/>
      <c r="P78" s="3"/>
      <c r="Q78" s="3"/>
      <c r="R78" s="3"/>
      <c r="S78" s="3"/>
      <c r="T78" s="3"/>
      <c r="U78" s="3"/>
    </row>
    <row r="79" spans="1:21" x14ac:dyDescent="0.2">
      <c r="A79" s="81" t="s">
        <v>14</v>
      </c>
      <c r="B79" s="82"/>
      <c r="C79" s="82"/>
      <c r="D79" s="82"/>
      <c r="E79" s="82"/>
      <c r="F79" s="82"/>
      <c r="G79" s="2" t="s">
        <v>51</v>
      </c>
      <c r="H79" s="2" t="s">
        <v>15</v>
      </c>
      <c r="I79" s="11">
        <v>21</v>
      </c>
      <c r="J79" s="141"/>
      <c r="L79" s="3"/>
      <c r="M79" s="3" t="s">
        <v>97</v>
      </c>
      <c r="N79" s="7">
        <f>IF(N78=0,"",IF(N80=0,"",(N78-N77)/N78))</f>
        <v>1.3888888888888758E-2</v>
      </c>
      <c r="O79" s="3"/>
      <c r="P79" s="3"/>
      <c r="Q79" s="3"/>
      <c r="R79" s="3"/>
      <c r="S79" s="3"/>
      <c r="T79" s="3"/>
      <c r="U79" s="3"/>
    </row>
    <row r="80" spans="1:21" x14ac:dyDescent="0.2">
      <c r="A80" s="81" t="s">
        <v>16</v>
      </c>
      <c r="B80" s="82"/>
      <c r="C80" s="82"/>
      <c r="D80" s="82"/>
      <c r="E80" s="82"/>
      <c r="F80" s="82"/>
      <c r="G80" s="2" t="s">
        <v>51</v>
      </c>
      <c r="H80" s="2" t="s">
        <v>15</v>
      </c>
      <c r="I80" s="11">
        <v>20</v>
      </c>
      <c r="J80" s="142"/>
      <c r="L80" s="3"/>
      <c r="M80" s="3" t="s">
        <v>99</v>
      </c>
      <c r="N80" s="4">
        <f>I78*N76</f>
        <v>0.13129303625994695</v>
      </c>
      <c r="O80" s="3"/>
      <c r="P80" s="3"/>
      <c r="Q80" s="3"/>
      <c r="R80" s="3"/>
      <c r="S80" s="3"/>
      <c r="T80" s="3"/>
      <c r="U80" s="3"/>
    </row>
    <row r="81" spans="1:21" x14ac:dyDescent="0.2">
      <c r="A81" s="46"/>
      <c r="B81"/>
      <c r="C81"/>
      <c r="D81"/>
      <c r="E81"/>
      <c r="F81"/>
      <c r="G81"/>
      <c r="H81"/>
      <c r="I81"/>
      <c r="J81" s="49"/>
      <c r="L81" s="3"/>
      <c r="M81" s="3" t="s">
        <v>100</v>
      </c>
      <c r="N81" s="7">
        <f>IF(N80=0,"",IF(N78=0,"",(N80-N77)/N80))</f>
        <v>-1.4285714285714362E-2</v>
      </c>
      <c r="O81" s="3"/>
      <c r="P81" s="3"/>
      <c r="Q81" s="3"/>
      <c r="R81" s="3"/>
      <c r="S81" s="3"/>
      <c r="T81" s="3"/>
      <c r="U81" s="3"/>
    </row>
    <row r="82" spans="1:21" ht="18" x14ac:dyDescent="0.25">
      <c r="A82" s="165" t="s">
        <v>5</v>
      </c>
      <c r="B82" s="166"/>
      <c r="C82" s="166"/>
      <c r="D82" s="166"/>
      <c r="E82" s="166"/>
      <c r="F82" s="166"/>
      <c r="G82" s="166"/>
      <c r="H82" s="166"/>
      <c r="I82" s="166"/>
      <c r="J82" s="167"/>
      <c r="L82" s="3"/>
      <c r="M82" s="3"/>
      <c r="N82" s="3"/>
      <c r="O82" s="3"/>
      <c r="P82" s="3"/>
      <c r="Q82" s="3"/>
      <c r="R82" s="3"/>
      <c r="S82" s="3"/>
      <c r="T82" s="3"/>
      <c r="U82" s="3"/>
    </row>
    <row r="83" spans="1:21" ht="12.75" customHeight="1" x14ac:dyDescent="0.2">
      <c r="A83" s="129" t="s">
        <v>21</v>
      </c>
      <c r="B83" s="130"/>
      <c r="C83" s="130"/>
      <c r="D83" s="130"/>
      <c r="E83" s="130"/>
      <c r="F83" s="130"/>
      <c r="G83" s="130"/>
      <c r="H83" s="130"/>
      <c r="I83" s="130"/>
      <c r="J83" s="131"/>
      <c r="L83" s="3"/>
      <c r="M83" s="3"/>
      <c r="N83" s="3"/>
      <c r="O83" s="3"/>
      <c r="P83" s="3"/>
      <c r="Q83" s="3"/>
      <c r="R83" s="3"/>
      <c r="S83" s="3"/>
      <c r="T83" s="3"/>
      <c r="U83" s="3"/>
    </row>
    <row r="84" spans="1:21" ht="12.75" customHeight="1" x14ac:dyDescent="0.2">
      <c r="A84" s="189" t="s">
        <v>1</v>
      </c>
      <c r="B84" s="190"/>
      <c r="C84" s="190"/>
      <c r="D84" s="190"/>
      <c r="E84" s="190"/>
      <c r="F84" s="191"/>
      <c r="G84" s="18" t="s">
        <v>2</v>
      </c>
      <c r="H84" s="18" t="s">
        <v>3</v>
      </c>
      <c r="I84" s="18" t="s">
        <v>4</v>
      </c>
      <c r="J84" s="70" t="s">
        <v>53</v>
      </c>
      <c r="L84" s="3"/>
      <c r="M84" s="3">
        <v>1.414213562</v>
      </c>
      <c r="N84" s="3">
        <f>(1/377)</f>
        <v>2.6525198938992041E-3</v>
      </c>
      <c r="O84" s="3">
        <f>M84*N84</f>
        <v>3.7512296074270557E-3</v>
      </c>
      <c r="P84" s="3"/>
      <c r="Q84" s="3"/>
      <c r="R84" s="3"/>
      <c r="S84" s="3"/>
      <c r="T84" s="3"/>
      <c r="U84" s="3"/>
    </row>
    <row r="85" spans="1:21" x14ac:dyDescent="0.2">
      <c r="A85" s="171" t="s">
        <v>42</v>
      </c>
      <c r="B85" s="172"/>
      <c r="C85" s="172"/>
      <c r="D85" s="172"/>
      <c r="E85" s="172"/>
      <c r="F85" s="173"/>
      <c r="G85" s="2" t="s">
        <v>17</v>
      </c>
      <c r="H85" s="19"/>
      <c r="I85" s="2">
        <v>150</v>
      </c>
      <c r="J85" s="140"/>
      <c r="L85" s="3"/>
      <c r="M85" s="3"/>
      <c r="N85" s="3"/>
      <c r="O85" s="3">
        <v>0.1208</v>
      </c>
      <c r="P85" s="3">
        <v>0.1404</v>
      </c>
      <c r="Q85" s="3"/>
      <c r="R85" s="3"/>
      <c r="S85" s="3"/>
      <c r="T85" s="3"/>
      <c r="U85" s="3"/>
    </row>
    <row r="86" spans="1:21" x14ac:dyDescent="0.2">
      <c r="A86" s="171" t="s">
        <v>43</v>
      </c>
      <c r="B86" s="172"/>
      <c r="C86" s="172"/>
      <c r="D86" s="172"/>
      <c r="E86" s="172"/>
      <c r="F86" s="173"/>
      <c r="G86" s="2" t="s">
        <v>6</v>
      </c>
      <c r="H86" s="2" t="s">
        <v>18</v>
      </c>
      <c r="I86" s="11">
        <v>11000</v>
      </c>
      <c r="J86" s="141"/>
      <c r="L86" s="3"/>
      <c r="M86" s="3"/>
      <c r="N86" s="3"/>
      <c r="O86" s="3">
        <f>O85/O84</f>
        <v>32.202774194580947</v>
      </c>
      <c r="P86" s="3">
        <f>P85/O84</f>
        <v>37.427727623503017</v>
      </c>
      <c r="Q86" s="3"/>
      <c r="R86" s="3"/>
      <c r="S86" s="3"/>
      <c r="T86" s="3"/>
      <c r="U86" s="3"/>
    </row>
    <row r="87" spans="1:21" x14ac:dyDescent="0.2">
      <c r="A87" s="171" t="s">
        <v>44</v>
      </c>
      <c r="B87" s="172"/>
      <c r="C87" s="172"/>
      <c r="D87" s="172"/>
      <c r="E87" s="172"/>
      <c r="F87" s="173"/>
      <c r="G87" s="2" t="s">
        <v>6</v>
      </c>
      <c r="H87" s="2" t="s">
        <v>18</v>
      </c>
      <c r="I87" s="11">
        <v>10500</v>
      </c>
      <c r="J87" s="141"/>
      <c r="L87" s="3"/>
      <c r="M87" s="3"/>
      <c r="N87" s="3"/>
      <c r="O87" s="3"/>
      <c r="P87" s="3"/>
      <c r="Q87" s="3"/>
      <c r="R87" s="3"/>
      <c r="S87" s="3"/>
      <c r="T87" s="3"/>
      <c r="U87" s="3"/>
    </row>
    <row r="88" spans="1:21" x14ac:dyDescent="0.2">
      <c r="A88" s="197" t="s">
        <v>45</v>
      </c>
      <c r="B88" s="198"/>
      <c r="C88" s="198"/>
      <c r="D88" s="198"/>
      <c r="E88" s="198"/>
      <c r="F88" s="199"/>
      <c r="G88" s="177"/>
      <c r="H88" s="187" t="s">
        <v>19</v>
      </c>
      <c r="I88" s="178" t="s">
        <v>19</v>
      </c>
      <c r="J88" s="141"/>
      <c r="L88" s="3"/>
      <c r="M88" s="3"/>
      <c r="N88" s="3"/>
      <c r="O88" s="3"/>
      <c r="P88" s="3"/>
      <c r="Q88" s="3"/>
      <c r="R88" s="3"/>
      <c r="S88" s="3"/>
      <c r="T88" s="3"/>
      <c r="U88" s="3"/>
    </row>
    <row r="89" spans="1:21" x14ac:dyDescent="0.2">
      <c r="A89" s="174" t="s">
        <v>46</v>
      </c>
      <c r="B89" s="175"/>
      <c r="C89" s="175"/>
      <c r="D89" s="175"/>
      <c r="E89" s="175"/>
      <c r="F89" s="176"/>
      <c r="G89" s="177"/>
      <c r="H89" s="188"/>
      <c r="I89" s="178"/>
      <c r="J89" s="142"/>
      <c r="L89" s="3"/>
      <c r="M89" s="3"/>
      <c r="N89" s="3"/>
      <c r="O89" s="3"/>
      <c r="P89" s="3"/>
      <c r="Q89" s="3"/>
      <c r="R89" s="3"/>
      <c r="S89" s="3"/>
      <c r="T89" s="3"/>
      <c r="U89" s="3"/>
    </row>
    <row r="90" spans="1:21" x14ac:dyDescent="0.2">
      <c r="A90" s="46"/>
      <c r="B90"/>
      <c r="C90"/>
      <c r="D90"/>
      <c r="E90"/>
      <c r="F90"/>
      <c r="G90"/>
      <c r="H90"/>
      <c r="I90"/>
      <c r="J90" s="49"/>
      <c r="L90" s="3"/>
      <c r="M90" s="3"/>
      <c r="N90" s="3" t="s">
        <v>19</v>
      </c>
      <c r="O90" s="3"/>
      <c r="P90" s="3"/>
      <c r="Q90" s="3"/>
      <c r="R90" s="3"/>
      <c r="S90" s="3"/>
      <c r="T90" s="3"/>
      <c r="U90" s="3"/>
    </row>
    <row r="91" spans="1:21" ht="18" x14ac:dyDescent="0.25">
      <c r="A91" s="143" t="s">
        <v>20</v>
      </c>
      <c r="B91" s="144"/>
      <c r="C91" s="144"/>
      <c r="D91" s="144"/>
      <c r="E91" s="144"/>
      <c r="F91" s="144"/>
      <c r="G91" s="144"/>
      <c r="H91" s="144"/>
      <c r="I91" s="144"/>
      <c r="J91" s="145"/>
      <c r="L91" s="3"/>
      <c r="M91" s="3"/>
      <c r="N91" s="3"/>
      <c r="O91" s="3"/>
      <c r="P91" s="3"/>
      <c r="Q91" s="3"/>
      <c r="R91" s="3"/>
      <c r="S91" s="3"/>
      <c r="T91" s="3"/>
      <c r="U91" s="3"/>
    </row>
    <row r="92" spans="1:21" x14ac:dyDescent="0.2">
      <c r="A92" s="168" t="s">
        <v>22</v>
      </c>
      <c r="B92" s="169"/>
      <c r="C92" s="169"/>
      <c r="D92" s="169"/>
      <c r="E92" s="169"/>
      <c r="F92" s="169"/>
      <c r="G92" s="169"/>
      <c r="H92" s="169"/>
      <c r="I92" s="169"/>
      <c r="J92" s="170"/>
      <c r="L92" s="3"/>
      <c r="M92" s="3"/>
      <c r="N92" s="3"/>
      <c r="O92" s="3"/>
      <c r="P92" s="3"/>
      <c r="Q92" s="3"/>
      <c r="R92" s="3"/>
      <c r="S92" s="3"/>
      <c r="T92" s="3"/>
      <c r="U92" s="3"/>
    </row>
    <row r="93" spans="1:21" x14ac:dyDescent="0.2">
      <c r="A93" s="195" t="s">
        <v>1</v>
      </c>
      <c r="B93" s="196"/>
      <c r="C93" s="196"/>
      <c r="D93" s="196"/>
      <c r="E93" s="196"/>
      <c r="F93" s="196"/>
      <c r="G93" s="196"/>
      <c r="H93" s="196"/>
      <c r="I93" s="196"/>
      <c r="J93" s="161"/>
      <c r="L93" s="3"/>
      <c r="M93" s="3"/>
      <c r="N93" s="3"/>
      <c r="O93" s="3"/>
      <c r="P93" s="3"/>
      <c r="Q93" s="3"/>
      <c r="R93" s="3"/>
      <c r="S93" s="3"/>
      <c r="T93" s="3"/>
      <c r="U93" s="3"/>
    </row>
    <row r="94" spans="1:21" x14ac:dyDescent="0.2">
      <c r="A94" s="200" t="s">
        <v>24</v>
      </c>
      <c r="B94" s="201"/>
      <c r="C94" s="201"/>
      <c r="D94" s="192" t="s">
        <v>25</v>
      </c>
      <c r="E94" s="193"/>
      <c r="F94" s="193"/>
      <c r="G94" s="193"/>
      <c r="H94" s="193"/>
      <c r="I94" s="194"/>
      <c r="J94" s="161"/>
      <c r="L94" s="3"/>
      <c r="M94" s="3"/>
      <c r="N94" s="3"/>
      <c r="O94" s="3"/>
      <c r="P94" s="3"/>
      <c r="Q94" s="3"/>
      <c r="R94" s="3"/>
      <c r="S94" s="3"/>
      <c r="T94" s="3"/>
      <c r="U94" s="3"/>
    </row>
    <row r="95" spans="1:21" x14ac:dyDescent="0.2">
      <c r="A95" s="200"/>
      <c r="B95" s="201"/>
      <c r="C95" s="201"/>
      <c r="D95" s="152" t="s">
        <v>103</v>
      </c>
      <c r="E95" s="152"/>
      <c r="F95" s="152"/>
      <c r="G95" s="152" t="s">
        <v>104</v>
      </c>
      <c r="H95" s="152"/>
      <c r="I95" s="152"/>
      <c r="J95" s="162"/>
      <c r="L95" s="3"/>
      <c r="M95" s="3"/>
      <c r="N95" s="3"/>
      <c r="O95" s="3"/>
      <c r="P95" s="3"/>
      <c r="Q95" s="3"/>
      <c r="R95" s="3"/>
      <c r="S95" s="3"/>
      <c r="T95" s="3"/>
      <c r="U95" s="3"/>
    </row>
    <row r="96" spans="1:21" x14ac:dyDescent="0.2">
      <c r="A96" s="200"/>
      <c r="B96" s="201"/>
      <c r="C96" s="201"/>
      <c r="D96" s="14" t="s">
        <v>2</v>
      </c>
      <c r="E96" s="14" t="s">
        <v>3</v>
      </c>
      <c r="F96" s="14" t="s">
        <v>4</v>
      </c>
      <c r="G96" s="14" t="s">
        <v>2</v>
      </c>
      <c r="H96" s="14" t="s">
        <v>3</v>
      </c>
      <c r="I96" s="14" t="s">
        <v>4</v>
      </c>
      <c r="J96" s="67" t="s">
        <v>53</v>
      </c>
      <c r="L96" s="3"/>
      <c r="M96" s="3"/>
      <c r="N96" s="3"/>
      <c r="O96" s="3"/>
      <c r="P96" s="3"/>
      <c r="Q96" s="3"/>
      <c r="R96" s="3"/>
      <c r="S96" s="3"/>
      <c r="T96" s="3"/>
      <c r="U96" s="3"/>
    </row>
    <row r="97" spans="1:21" x14ac:dyDescent="0.2">
      <c r="A97" s="163" t="s">
        <v>26</v>
      </c>
      <c r="B97" s="164"/>
      <c r="C97" s="164"/>
      <c r="D97" s="2" t="s">
        <v>13</v>
      </c>
      <c r="E97" s="2" t="s">
        <v>23</v>
      </c>
      <c r="F97" s="11" t="s">
        <v>23</v>
      </c>
      <c r="G97" s="2" t="s">
        <v>50</v>
      </c>
      <c r="H97" s="23" t="s">
        <v>123</v>
      </c>
      <c r="I97" s="11">
        <v>7.1</v>
      </c>
      <c r="J97" s="140"/>
      <c r="L97" s="3"/>
      <c r="M97" s="3"/>
      <c r="N97" s="3" t="s">
        <v>23</v>
      </c>
      <c r="O97" s="3"/>
      <c r="P97" s="3"/>
      <c r="Q97" s="3"/>
      <c r="R97" s="3"/>
      <c r="S97" s="3"/>
      <c r="T97" s="3"/>
      <c r="U97" s="3"/>
    </row>
    <row r="98" spans="1:21" x14ac:dyDescent="0.2">
      <c r="A98" s="163" t="s">
        <v>27</v>
      </c>
      <c r="B98" s="164"/>
      <c r="C98" s="164"/>
      <c r="D98" s="2" t="s">
        <v>13</v>
      </c>
      <c r="E98" s="23" t="s">
        <v>123</v>
      </c>
      <c r="F98" s="36">
        <v>6.6</v>
      </c>
      <c r="G98" s="2" t="s">
        <v>50</v>
      </c>
      <c r="H98" s="2" t="s">
        <v>23</v>
      </c>
      <c r="I98" s="11" t="s">
        <v>23</v>
      </c>
      <c r="J98" s="141"/>
      <c r="L98" s="3"/>
      <c r="M98" s="3">
        <v>6.8</v>
      </c>
      <c r="N98" s="5" t="s">
        <v>107</v>
      </c>
      <c r="O98" s="6">
        <f>I97/M98</f>
        <v>1.0441176470588236</v>
      </c>
      <c r="P98" s="3"/>
      <c r="Q98" s="3"/>
      <c r="R98" s="3"/>
      <c r="S98" s="3"/>
      <c r="T98" s="3"/>
      <c r="U98" s="3"/>
    </row>
    <row r="99" spans="1:21" x14ac:dyDescent="0.2">
      <c r="A99" s="163" t="s">
        <v>28</v>
      </c>
      <c r="B99" s="164"/>
      <c r="C99" s="164"/>
      <c r="D99" s="2" t="s">
        <v>13</v>
      </c>
      <c r="E99" s="2" t="s">
        <v>23</v>
      </c>
      <c r="F99" s="11" t="s">
        <v>23</v>
      </c>
      <c r="G99" s="2" t="s">
        <v>50</v>
      </c>
      <c r="H99" s="23" t="s">
        <v>122</v>
      </c>
      <c r="I99" s="11">
        <v>7.2</v>
      </c>
      <c r="J99" s="141"/>
      <c r="L99" s="5" t="s">
        <v>105</v>
      </c>
      <c r="M99" s="6">
        <f>F98/M98</f>
        <v>0.97058823529411764</v>
      </c>
      <c r="N99" s="3"/>
      <c r="O99" s="3"/>
      <c r="P99" s="3"/>
      <c r="Q99" s="3"/>
      <c r="R99" s="3"/>
      <c r="S99" s="3"/>
      <c r="T99" s="3"/>
      <c r="U99" s="3"/>
    </row>
    <row r="100" spans="1:21" x14ac:dyDescent="0.2">
      <c r="A100" s="163" t="s">
        <v>29</v>
      </c>
      <c r="B100" s="164"/>
      <c r="C100" s="164"/>
      <c r="D100" s="2" t="s">
        <v>13</v>
      </c>
      <c r="E100" s="23" t="s">
        <v>122</v>
      </c>
      <c r="F100" s="11">
        <v>6.8</v>
      </c>
      <c r="G100" s="2" t="s">
        <v>50</v>
      </c>
      <c r="H100" s="2" t="s">
        <v>23</v>
      </c>
      <c r="I100" s="11" t="s">
        <v>23</v>
      </c>
      <c r="J100" s="141"/>
      <c r="L100" s="3"/>
      <c r="M100" s="3"/>
      <c r="N100" s="5" t="s">
        <v>108</v>
      </c>
      <c r="O100" s="6">
        <f>I99/M98</f>
        <v>1.0588235294117647</v>
      </c>
      <c r="P100" s="3"/>
      <c r="Q100" s="3"/>
      <c r="R100" s="3"/>
      <c r="S100" s="3"/>
      <c r="T100" s="3"/>
      <c r="U100" s="3"/>
    </row>
    <row r="101" spans="1:21" x14ac:dyDescent="0.2">
      <c r="A101" s="179" t="s">
        <v>47</v>
      </c>
      <c r="B101" s="180"/>
      <c r="C101" s="180"/>
      <c r="D101" s="180"/>
      <c r="E101" s="180"/>
      <c r="F101" s="181"/>
      <c r="G101" s="20" t="s">
        <v>52</v>
      </c>
      <c r="H101" s="20" t="s">
        <v>31</v>
      </c>
      <c r="I101" s="11">
        <v>0.04</v>
      </c>
      <c r="J101" s="141"/>
      <c r="L101" s="5" t="s">
        <v>106</v>
      </c>
      <c r="M101" s="6">
        <f>F100/M98</f>
        <v>1</v>
      </c>
      <c r="N101" s="3"/>
      <c r="O101" s="3"/>
      <c r="P101" s="3"/>
      <c r="Q101" s="3"/>
      <c r="R101" s="3"/>
      <c r="S101" s="3"/>
      <c r="T101" s="3"/>
      <c r="U101" s="3"/>
    </row>
    <row r="102" spans="1:21" x14ac:dyDescent="0.2">
      <c r="A102" s="81" t="s">
        <v>30</v>
      </c>
      <c r="B102" s="82"/>
      <c r="C102" s="82"/>
      <c r="D102" s="82"/>
      <c r="E102" s="82"/>
      <c r="F102" s="82"/>
      <c r="G102" s="2" t="s">
        <v>51</v>
      </c>
      <c r="H102" s="2" t="s">
        <v>32</v>
      </c>
      <c r="I102" s="11">
        <v>19</v>
      </c>
      <c r="J102" s="141"/>
      <c r="L102" s="5" t="s">
        <v>109</v>
      </c>
      <c r="M102" s="6">
        <f>AVERAGE(M101,M99)</f>
        <v>0.98529411764705888</v>
      </c>
      <c r="N102" s="5" t="s">
        <v>109</v>
      </c>
      <c r="O102" s="6">
        <f>AVERAGE(O100,O98)</f>
        <v>1.0514705882352942</v>
      </c>
      <c r="P102" s="3"/>
      <c r="Q102" s="3"/>
      <c r="R102" s="3"/>
      <c r="S102" s="3"/>
      <c r="T102" s="3"/>
      <c r="U102" s="3"/>
    </row>
    <row r="103" spans="1:21" x14ac:dyDescent="0.2">
      <c r="A103" s="81" t="s">
        <v>34</v>
      </c>
      <c r="B103" s="82"/>
      <c r="C103" s="82"/>
      <c r="D103" s="82"/>
      <c r="E103" s="82"/>
      <c r="F103" s="82"/>
      <c r="G103" s="2" t="s">
        <v>51</v>
      </c>
      <c r="H103" s="2" t="s">
        <v>33</v>
      </c>
      <c r="I103" s="11">
        <v>188</v>
      </c>
      <c r="J103" s="141"/>
      <c r="L103" s="3"/>
      <c r="M103" s="3"/>
      <c r="N103" s="3"/>
      <c r="O103" s="3"/>
      <c r="P103" s="3"/>
      <c r="Q103" s="3"/>
      <c r="R103" s="3"/>
      <c r="S103" s="3"/>
      <c r="T103" s="3"/>
      <c r="U103" s="3"/>
    </row>
    <row r="104" spans="1:21" x14ac:dyDescent="0.2">
      <c r="A104" s="81" t="s">
        <v>35</v>
      </c>
      <c r="B104" s="82"/>
      <c r="C104" s="82"/>
      <c r="D104" s="82"/>
      <c r="E104" s="82"/>
      <c r="F104" s="82"/>
      <c r="G104" s="2" t="s">
        <v>51</v>
      </c>
      <c r="H104" s="2" t="s">
        <v>33</v>
      </c>
      <c r="I104" s="11">
        <v>173</v>
      </c>
      <c r="J104" s="142"/>
      <c r="L104" s="5" t="s">
        <v>110</v>
      </c>
      <c r="M104" s="7">
        <f>IF(M99=0,"",IF(M101=0,"",(M99-M102)/M99))</f>
        <v>-1.5151515151515213E-2</v>
      </c>
      <c r="N104" s="5" t="s">
        <v>110</v>
      </c>
      <c r="O104" s="7">
        <f>IF(O98=0,"",IF(O100=0,"",(O98-O102)/O98))</f>
        <v>-7.0422535211267347E-3</v>
      </c>
      <c r="P104" s="3"/>
      <c r="Q104" s="3"/>
      <c r="R104" s="3"/>
      <c r="S104" s="3"/>
      <c r="T104" s="3"/>
      <c r="U104" s="3"/>
    </row>
    <row r="105" spans="1:21" x14ac:dyDescent="0.2">
      <c r="A105" s="62"/>
      <c r="B105" s="35"/>
      <c r="C105" s="35"/>
      <c r="D105" s="35"/>
      <c r="E105" s="35"/>
      <c r="F105" s="35"/>
      <c r="G105" s="24"/>
      <c r="H105" s="24"/>
      <c r="I105" s="38"/>
      <c r="J105" s="48"/>
      <c r="L105" s="5"/>
      <c r="M105" s="7"/>
      <c r="N105" s="5"/>
      <c r="O105" s="7"/>
      <c r="P105" s="3"/>
      <c r="Q105" s="3"/>
      <c r="R105" s="3"/>
      <c r="S105" s="3"/>
      <c r="T105" s="3"/>
      <c r="U105" s="3"/>
    </row>
    <row r="106" spans="1:21" x14ac:dyDescent="0.2">
      <c r="A106" s="62"/>
      <c r="B106" s="35"/>
      <c r="C106" s="35"/>
      <c r="D106" s="35"/>
      <c r="E106" s="35"/>
      <c r="F106" s="35"/>
      <c r="G106" s="24"/>
      <c r="H106" s="24"/>
      <c r="I106" s="38"/>
      <c r="J106" s="48"/>
      <c r="L106" s="5"/>
      <c r="M106" s="7"/>
      <c r="N106" s="5"/>
      <c r="O106" s="7"/>
      <c r="P106" s="3"/>
      <c r="Q106" s="3"/>
      <c r="R106" s="3"/>
      <c r="S106" s="3"/>
      <c r="T106" s="3"/>
      <c r="U106" s="3"/>
    </row>
    <row r="107" spans="1:21" x14ac:dyDescent="0.2">
      <c r="A107" s="62"/>
      <c r="B107" s="35"/>
      <c r="C107" s="35"/>
      <c r="D107" s="35"/>
      <c r="E107" s="35"/>
      <c r="F107" s="35"/>
      <c r="G107" s="24"/>
      <c r="H107" s="24"/>
      <c r="I107" s="38"/>
      <c r="J107" s="48"/>
      <c r="L107" s="5"/>
      <c r="M107" s="7"/>
      <c r="N107" s="5"/>
      <c r="O107" s="7"/>
      <c r="P107" s="3"/>
      <c r="Q107" s="3"/>
      <c r="R107" s="3"/>
      <c r="S107" s="3"/>
      <c r="T107" s="3"/>
      <c r="U107" s="3"/>
    </row>
    <row r="108" spans="1:21" x14ac:dyDescent="0.2">
      <c r="A108" s="62"/>
      <c r="B108" s="35"/>
      <c r="C108" s="35"/>
      <c r="D108" s="35"/>
      <c r="E108" s="35"/>
      <c r="F108" s="35"/>
      <c r="G108" s="24"/>
      <c r="H108" s="24"/>
      <c r="I108" s="38"/>
      <c r="J108" s="48"/>
      <c r="L108" s="5"/>
      <c r="M108" s="7"/>
      <c r="N108" s="5"/>
      <c r="O108" s="7"/>
      <c r="P108" s="3"/>
      <c r="Q108" s="3"/>
      <c r="R108" s="3"/>
      <c r="S108" s="3"/>
      <c r="T108" s="3"/>
      <c r="U108" s="3"/>
    </row>
    <row r="109" spans="1:21" x14ac:dyDescent="0.2">
      <c r="A109" s="62"/>
      <c r="B109" s="35"/>
      <c r="C109" s="35"/>
      <c r="D109" s="35"/>
      <c r="E109" s="35"/>
      <c r="F109" s="35"/>
      <c r="G109" s="24"/>
      <c r="H109" s="24"/>
      <c r="I109" s="38"/>
      <c r="J109" s="48"/>
      <c r="L109" s="5"/>
      <c r="M109" s="7"/>
      <c r="N109" s="5"/>
      <c r="O109" s="7"/>
      <c r="P109" s="3"/>
      <c r="Q109" s="3"/>
      <c r="R109" s="3"/>
      <c r="S109" s="3"/>
      <c r="T109" s="3"/>
      <c r="U109" s="3"/>
    </row>
    <row r="110" spans="1:21" x14ac:dyDescent="0.2">
      <c r="A110" s="62"/>
      <c r="B110" s="35"/>
      <c r="C110" s="35"/>
      <c r="D110" s="35"/>
      <c r="E110" s="35"/>
      <c r="F110" s="35"/>
      <c r="G110" s="24"/>
      <c r="H110" s="17" t="s">
        <v>138</v>
      </c>
      <c r="I110" s="57"/>
      <c r="J110" s="48"/>
      <c r="L110" s="5"/>
      <c r="M110" s="7"/>
      <c r="N110" s="5"/>
      <c r="O110" s="7"/>
      <c r="P110" s="3"/>
      <c r="Q110" s="3"/>
      <c r="R110" s="3"/>
      <c r="S110" s="3"/>
      <c r="T110" s="3"/>
      <c r="U110" s="3"/>
    </row>
    <row r="111" spans="1:21" x14ac:dyDescent="0.2">
      <c r="A111" s="62"/>
      <c r="B111" s="35"/>
      <c r="C111" s="35"/>
      <c r="D111" s="35"/>
      <c r="E111" s="35"/>
      <c r="F111" s="35"/>
      <c r="G111" s="24"/>
      <c r="H111" s="24"/>
      <c r="I111" s="38"/>
      <c r="J111" s="48"/>
      <c r="L111" s="5"/>
      <c r="M111" s="7"/>
      <c r="N111" s="5"/>
      <c r="O111" s="7"/>
      <c r="P111" s="3"/>
      <c r="Q111" s="3"/>
      <c r="R111" s="3"/>
      <c r="S111" s="3"/>
      <c r="T111" s="3"/>
      <c r="U111" s="3"/>
    </row>
    <row r="112" spans="1:21" ht="13.5" thickBot="1" x14ac:dyDescent="0.25">
      <c r="A112" s="62"/>
      <c r="B112" s="35"/>
      <c r="C112" s="35"/>
      <c r="D112" s="35"/>
      <c r="E112" s="35"/>
      <c r="F112" s="35"/>
      <c r="G112" s="24"/>
      <c r="H112" s="24"/>
      <c r="I112" s="38"/>
      <c r="J112" s="48"/>
      <c r="L112" s="5" t="s">
        <v>111</v>
      </c>
      <c r="M112" s="7">
        <f>IF(M99=0,"",IF(M101=0,"",(M101-M102)/M101))</f>
        <v>1.4705882352941124E-2</v>
      </c>
      <c r="N112" s="5" t="s">
        <v>111</v>
      </c>
      <c r="O112" s="7">
        <f>IF(O98=0,"",IF(O100=0,"",(O100-O102)/O100))</f>
        <v>6.9444444444444198E-3</v>
      </c>
      <c r="P112" s="3"/>
      <c r="Q112" s="3"/>
      <c r="R112" s="3"/>
      <c r="S112" s="3"/>
      <c r="T112" s="3"/>
      <c r="U112" s="3"/>
    </row>
    <row r="113" spans="1:21" x14ac:dyDescent="0.2">
      <c r="A113" s="25"/>
      <c r="B113" s="26"/>
      <c r="C113" s="26"/>
      <c r="D113" s="26"/>
      <c r="E113" s="27"/>
      <c r="F113" s="107" t="s">
        <v>124</v>
      </c>
      <c r="G113" s="109" t="s">
        <v>143</v>
      </c>
      <c r="H113" s="93" t="s">
        <v>125</v>
      </c>
      <c r="I113" s="89"/>
      <c r="J113" s="90"/>
      <c r="L113" s="5"/>
      <c r="M113" s="7"/>
      <c r="N113" s="5"/>
      <c r="O113" s="7"/>
      <c r="P113" s="3"/>
      <c r="Q113" s="3"/>
      <c r="R113" s="3"/>
      <c r="S113" s="3"/>
      <c r="T113" s="3"/>
      <c r="U113" s="3"/>
    </row>
    <row r="114" spans="1:21" ht="13.5" thickBot="1" x14ac:dyDescent="0.25">
      <c r="A114" s="28"/>
      <c r="B114" s="24"/>
      <c r="C114" s="24"/>
      <c r="D114" s="24"/>
      <c r="E114" s="29"/>
      <c r="F114" s="108"/>
      <c r="G114" s="110"/>
      <c r="H114" s="94"/>
      <c r="I114" s="91"/>
      <c r="J114" s="92"/>
      <c r="L114" s="5"/>
      <c r="M114" s="7"/>
      <c r="N114" s="5"/>
      <c r="O114" s="7"/>
      <c r="P114" s="3"/>
      <c r="Q114" s="3"/>
      <c r="R114" s="3"/>
      <c r="S114" s="3"/>
      <c r="T114" s="3"/>
      <c r="U114" s="3"/>
    </row>
    <row r="115" spans="1:21" x14ac:dyDescent="0.2">
      <c r="A115" s="28"/>
      <c r="B115" s="24"/>
      <c r="C115" s="24"/>
      <c r="D115" s="24"/>
      <c r="E115" s="29"/>
      <c r="F115" s="71" t="s">
        <v>126</v>
      </c>
      <c r="G115" s="72"/>
      <c r="H115" s="75" t="s">
        <v>127</v>
      </c>
      <c r="I115" s="77" t="s">
        <v>129</v>
      </c>
      <c r="J115" s="78"/>
      <c r="L115" s="5"/>
      <c r="M115" s="7"/>
      <c r="N115" s="5"/>
      <c r="O115" s="7"/>
      <c r="P115" s="3"/>
      <c r="Q115" s="3"/>
      <c r="R115" s="3"/>
      <c r="S115" s="3"/>
      <c r="T115" s="3"/>
      <c r="U115" s="3"/>
    </row>
    <row r="116" spans="1:21" ht="13.5" thickBot="1" x14ac:dyDescent="0.25">
      <c r="A116" s="30"/>
      <c r="B116" s="31"/>
      <c r="C116" s="31"/>
      <c r="D116" s="31"/>
      <c r="E116" s="32"/>
      <c r="F116" s="73"/>
      <c r="G116" s="74"/>
      <c r="H116" s="76"/>
      <c r="I116" s="79"/>
      <c r="J116" s="80"/>
      <c r="L116" s="5"/>
      <c r="M116" s="7"/>
      <c r="N116" s="5"/>
      <c r="O116" s="7"/>
      <c r="P116" s="3"/>
      <c r="Q116" s="3"/>
      <c r="R116" s="3"/>
      <c r="S116" s="3"/>
      <c r="T116" s="3"/>
      <c r="U116" s="3"/>
    </row>
    <row r="117" spans="1:21" ht="13.5" thickBot="1" x14ac:dyDescent="0.25">
      <c r="A117" s="35"/>
      <c r="B117" s="35"/>
      <c r="C117" s="35"/>
      <c r="D117" s="35"/>
      <c r="E117" s="35"/>
      <c r="F117" s="35"/>
      <c r="G117" s="24"/>
      <c r="H117" s="24"/>
      <c r="I117" s="38"/>
      <c r="J117" s="37"/>
      <c r="L117" s="5"/>
      <c r="M117" s="7"/>
      <c r="N117" s="5"/>
      <c r="O117" s="7"/>
      <c r="P117" s="3"/>
      <c r="Q117" s="3"/>
      <c r="R117" s="3"/>
      <c r="S117" s="3"/>
      <c r="T117" s="3"/>
      <c r="U117" s="3"/>
    </row>
    <row r="118" spans="1:21" x14ac:dyDescent="0.2">
      <c r="A118" s="60"/>
      <c r="B118" s="61"/>
      <c r="C118" s="61"/>
      <c r="D118" s="61"/>
      <c r="E118" s="61"/>
      <c r="F118" s="61"/>
      <c r="G118" s="26"/>
      <c r="H118" s="93" t="s">
        <v>125</v>
      </c>
      <c r="I118" s="89"/>
      <c r="J118" s="90"/>
      <c r="L118" s="5"/>
      <c r="M118" s="7"/>
      <c r="N118" s="5"/>
      <c r="O118" s="7"/>
      <c r="P118" s="3"/>
      <c r="Q118" s="3"/>
      <c r="R118" s="3"/>
      <c r="S118" s="3"/>
      <c r="T118" s="3"/>
      <c r="U118" s="3"/>
    </row>
    <row r="119" spans="1:21" ht="13.5" thickBot="1" x14ac:dyDescent="0.25">
      <c r="A119" s="62"/>
      <c r="B119" s="35"/>
      <c r="C119" s="35"/>
      <c r="D119" s="35"/>
      <c r="E119" s="35"/>
      <c r="F119" s="35"/>
      <c r="G119" s="24"/>
      <c r="H119" s="94"/>
      <c r="I119" s="91"/>
      <c r="J119" s="92"/>
      <c r="L119" s="5"/>
      <c r="M119" s="7"/>
      <c r="N119" s="5"/>
      <c r="O119" s="7"/>
      <c r="P119" s="3"/>
      <c r="Q119" s="3"/>
      <c r="R119" s="3"/>
      <c r="S119" s="3"/>
      <c r="T119" s="3"/>
      <c r="U119" s="3"/>
    </row>
    <row r="120" spans="1:21" x14ac:dyDescent="0.2">
      <c r="A120" s="62"/>
      <c r="B120" s="35"/>
      <c r="C120" s="35"/>
      <c r="D120" s="35"/>
      <c r="E120" s="35"/>
      <c r="F120" s="35"/>
      <c r="G120" s="24"/>
      <c r="H120" s="58"/>
      <c r="I120" s="59"/>
      <c r="J120" s="63"/>
      <c r="L120" s="5"/>
      <c r="M120" s="7"/>
      <c r="N120" s="5"/>
      <c r="O120" s="7"/>
      <c r="P120" s="3"/>
      <c r="Q120" s="3"/>
      <c r="R120" s="3"/>
      <c r="S120" s="3"/>
      <c r="T120" s="3"/>
      <c r="U120" s="3"/>
    </row>
    <row r="121" spans="1:21" x14ac:dyDescent="0.2">
      <c r="A121" s="62"/>
      <c r="B121" s="35"/>
      <c r="C121" s="35"/>
      <c r="D121" s="35"/>
      <c r="E121" s="35"/>
      <c r="F121" s="35"/>
      <c r="G121" s="24"/>
      <c r="H121" s="58"/>
      <c r="I121" s="59"/>
      <c r="J121" s="63"/>
      <c r="L121" s="5"/>
      <c r="M121" s="7"/>
      <c r="N121" s="5"/>
      <c r="O121" s="7"/>
      <c r="P121" s="3"/>
      <c r="Q121" s="3"/>
      <c r="R121" s="3"/>
      <c r="S121" s="3"/>
      <c r="T121" s="3"/>
      <c r="U121" s="3"/>
    </row>
    <row r="122" spans="1:21" x14ac:dyDescent="0.2">
      <c r="A122" s="46"/>
      <c r="B122"/>
      <c r="C122"/>
      <c r="D122"/>
      <c r="E122"/>
      <c r="F122"/>
      <c r="G122"/>
      <c r="H122"/>
      <c r="I122"/>
      <c r="J122" s="49"/>
      <c r="L122" s="5"/>
      <c r="M122" s="7"/>
      <c r="N122" s="5"/>
      <c r="O122" s="7"/>
      <c r="P122" s="3"/>
      <c r="Q122" s="3"/>
      <c r="R122" s="3"/>
      <c r="S122" s="3"/>
      <c r="T122" s="3"/>
      <c r="U122" s="3"/>
    </row>
    <row r="123" spans="1:21" x14ac:dyDescent="0.2">
      <c r="A123" s="64" t="s">
        <v>89</v>
      </c>
      <c r="B123" s="22" t="str">
        <f>IF(B60="","",B60)</f>
        <v/>
      </c>
      <c r="C123"/>
      <c r="D123"/>
      <c r="E123"/>
      <c r="F123"/>
      <c r="G123"/>
      <c r="H123"/>
      <c r="I123"/>
      <c r="J123" s="49"/>
      <c r="L123" s="3"/>
      <c r="M123" s="3"/>
      <c r="N123" s="3"/>
      <c r="O123" s="3"/>
      <c r="P123" s="3"/>
      <c r="Q123" s="3"/>
      <c r="R123" s="3"/>
      <c r="S123" s="3"/>
      <c r="T123" s="3"/>
      <c r="U123" s="3"/>
    </row>
    <row r="124" spans="1:21" x14ac:dyDescent="0.2">
      <c r="A124" s="65"/>
      <c r="C124"/>
      <c r="D124"/>
      <c r="E124"/>
      <c r="F124"/>
      <c r="G124"/>
      <c r="H124" s="50"/>
      <c r="I124" s="66" t="str">
        <f>IF(H15="","",H15)</f>
        <v/>
      </c>
      <c r="J124" s="49"/>
      <c r="L124" s="3"/>
      <c r="M124" s="3"/>
      <c r="N124" s="3"/>
      <c r="O124" s="3"/>
      <c r="P124" s="3"/>
      <c r="Q124" s="3"/>
      <c r="R124" s="3"/>
      <c r="S124" s="3"/>
      <c r="T124" s="3"/>
      <c r="U124" s="3"/>
    </row>
    <row r="125" spans="1:21" x14ac:dyDescent="0.2">
      <c r="A125" s="64" t="s">
        <v>93</v>
      </c>
      <c r="B125" s="22" t="str">
        <f>IF(G20="","",G20)</f>
        <v/>
      </c>
      <c r="C125"/>
      <c r="D125"/>
      <c r="E125"/>
      <c r="F125"/>
      <c r="G125" s="52" t="s">
        <v>140</v>
      </c>
      <c r="H125" s="52"/>
      <c r="I125" s="66" t="str">
        <f>IF(H16="","",H16)</f>
        <v/>
      </c>
      <c r="J125" s="49"/>
      <c r="L125" s="3"/>
      <c r="M125" s="3"/>
      <c r="N125" s="3"/>
      <c r="O125" s="3"/>
      <c r="P125" s="3"/>
      <c r="Q125" s="3"/>
      <c r="R125" s="3"/>
      <c r="S125" s="3"/>
      <c r="T125" s="3"/>
      <c r="U125" s="3"/>
    </row>
    <row r="126" spans="1:21" x14ac:dyDescent="0.2">
      <c r="A126" s="46"/>
      <c r="B126"/>
      <c r="C126"/>
      <c r="D126"/>
      <c r="E126"/>
      <c r="F126"/>
      <c r="G126"/>
      <c r="H126" s="52"/>
      <c r="I126"/>
      <c r="J126" s="49"/>
      <c r="L126" s="3"/>
      <c r="M126" s="3"/>
      <c r="N126" s="3"/>
      <c r="O126" s="3"/>
      <c r="P126" s="3"/>
      <c r="Q126" s="3"/>
      <c r="R126" s="3"/>
      <c r="S126" s="3"/>
      <c r="T126" s="3"/>
      <c r="U126" s="3"/>
    </row>
    <row r="127" spans="1:21" x14ac:dyDescent="0.2">
      <c r="A127" s="46"/>
      <c r="B127"/>
      <c r="C127"/>
      <c r="D127"/>
      <c r="E127"/>
      <c r="F127"/>
      <c r="G127" s="52" t="s">
        <v>139</v>
      </c>
      <c r="H127" s="52"/>
      <c r="I127" s="66" t="str">
        <f>IF(H18="","",H18)</f>
        <v/>
      </c>
      <c r="J127" s="49"/>
      <c r="L127" s="3"/>
      <c r="M127" s="3"/>
      <c r="N127" s="3"/>
      <c r="O127" s="3"/>
      <c r="P127" s="3"/>
      <c r="Q127" s="3"/>
      <c r="R127" s="3"/>
      <c r="S127" s="3"/>
      <c r="T127" s="3"/>
      <c r="U127" s="3"/>
    </row>
    <row r="128" spans="1:21" x14ac:dyDescent="0.2">
      <c r="A128" s="46"/>
      <c r="B128"/>
      <c r="C128"/>
      <c r="D128"/>
      <c r="E128"/>
      <c r="F128"/>
      <c r="G128" s="52"/>
      <c r="H128" s="52"/>
      <c r="I128" s="66"/>
      <c r="J128" s="49"/>
      <c r="L128" s="3"/>
      <c r="M128" s="3"/>
      <c r="N128" s="3"/>
      <c r="O128" s="3"/>
      <c r="P128" s="3"/>
      <c r="Q128" s="3"/>
      <c r="R128" s="3"/>
      <c r="S128" s="3"/>
      <c r="T128" s="3"/>
      <c r="U128" s="3"/>
    </row>
    <row r="129" spans="1:21" x14ac:dyDescent="0.2">
      <c r="A129" s="46"/>
      <c r="B129"/>
      <c r="C129"/>
      <c r="D129"/>
      <c r="E129"/>
      <c r="F129"/>
      <c r="G129"/>
      <c r="H129"/>
      <c r="I129"/>
      <c r="J129" s="49"/>
      <c r="L129" s="3"/>
      <c r="M129" s="3"/>
      <c r="N129" s="3"/>
      <c r="O129" s="3"/>
      <c r="P129" s="3"/>
      <c r="Q129" s="3"/>
      <c r="R129" s="3"/>
      <c r="S129" s="3"/>
      <c r="T129" s="3"/>
      <c r="U129" s="3"/>
    </row>
    <row r="130" spans="1:21" ht="18" x14ac:dyDescent="0.25">
      <c r="A130" s="143" t="s">
        <v>54</v>
      </c>
      <c r="B130" s="144"/>
      <c r="C130" s="144"/>
      <c r="D130" s="144"/>
      <c r="E130" s="144"/>
      <c r="F130" s="144"/>
      <c r="G130" s="144"/>
      <c r="H130" s="144"/>
      <c r="I130" s="144"/>
      <c r="J130" s="145"/>
      <c r="L130" s="3"/>
      <c r="M130" s="3"/>
      <c r="N130" s="3"/>
      <c r="O130" s="3"/>
      <c r="P130" s="3"/>
      <c r="Q130" s="3"/>
      <c r="R130" s="3"/>
      <c r="S130" s="3"/>
      <c r="T130" s="3"/>
      <c r="U130" s="3"/>
    </row>
    <row r="131" spans="1:21" x14ac:dyDescent="0.2">
      <c r="A131" s="151" t="s">
        <v>1</v>
      </c>
      <c r="B131" s="152"/>
      <c r="C131" s="152"/>
      <c r="D131" s="152"/>
      <c r="E131" s="152"/>
      <c r="F131" s="152"/>
      <c r="G131" s="14" t="s">
        <v>2</v>
      </c>
      <c r="H131" s="14" t="s">
        <v>3</v>
      </c>
      <c r="I131" s="14" t="s">
        <v>4</v>
      </c>
      <c r="J131" s="67" t="s">
        <v>53</v>
      </c>
      <c r="L131" s="3"/>
      <c r="M131" s="3"/>
      <c r="N131" s="3"/>
      <c r="O131" s="3"/>
      <c r="P131" s="3"/>
      <c r="Q131" s="3"/>
      <c r="R131" s="3"/>
      <c r="S131" s="3"/>
      <c r="T131" s="3"/>
      <c r="U131" s="3"/>
    </row>
    <row r="132" spans="1:21" x14ac:dyDescent="0.2">
      <c r="A132" s="81" t="s">
        <v>55</v>
      </c>
      <c r="B132" s="82"/>
      <c r="C132" s="82"/>
      <c r="D132" s="82"/>
      <c r="E132" s="82"/>
      <c r="F132" s="82"/>
      <c r="G132" s="2" t="s">
        <v>56</v>
      </c>
      <c r="H132" s="2" t="s">
        <v>57</v>
      </c>
      <c r="I132" s="11">
        <v>120</v>
      </c>
      <c r="J132" s="140"/>
      <c r="L132" s="3"/>
      <c r="M132" s="3"/>
      <c r="N132" s="3"/>
      <c r="O132" s="3"/>
      <c r="P132" s="3"/>
      <c r="Q132" s="3"/>
      <c r="R132" s="3"/>
      <c r="S132" s="3"/>
      <c r="T132" s="3"/>
      <c r="U132" s="3"/>
    </row>
    <row r="133" spans="1:21" x14ac:dyDescent="0.2">
      <c r="A133" s="81" t="s">
        <v>58</v>
      </c>
      <c r="B133" s="82"/>
      <c r="C133" s="82"/>
      <c r="D133" s="82"/>
      <c r="E133" s="82"/>
      <c r="F133" s="82"/>
      <c r="G133" s="2" t="s">
        <v>59</v>
      </c>
      <c r="H133" s="2" t="s">
        <v>60</v>
      </c>
      <c r="I133" s="11">
        <v>0.9</v>
      </c>
      <c r="J133" s="141"/>
      <c r="L133" s="3"/>
      <c r="M133" s="3"/>
      <c r="N133" s="3"/>
      <c r="O133" s="3"/>
      <c r="P133" s="3"/>
      <c r="Q133" s="3"/>
      <c r="R133" s="3"/>
      <c r="S133" s="3"/>
      <c r="T133" s="3"/>
      <c r="U133" s="3"/>
    </row>
    <row r="134" spans="1:21" x14ac:dyDescent="0.2">
      <c r="A134" s="81" t="s">
        <v>61</v>
      </c>
      <c r="B134" s="82"/>
      <c r="C134" s="82"/>
      <c r="D134" s="82"/>
      <c r="E134" s="82"/>
      <c r="F134" s="82"/>
      <c r="G134" s="2" t="s">
        <v>56</v>
      </c>
      <c r="H134" s="2" t="s">
        <v>57</v>
      </c>
      <c r="I134" s="11">
        <v>100</v>
      </c>
      <c r="J134" s="141"/>
      <c r="L134" s="3"/>
      <c r="M134" s="3"/>
      <c r="N134" s="3"/>
      <c r="O134" s="3"/>
      <c r="P134" s="3"/>
      <c r="Q134" s="3"/>
      <c r="R134" s="3"/>
      <c r="S134" s="3"/>
      <c r="T134" s="3"/>
      <c r="U134" s="3"/>
    </row>
    <row r="135" spans="1:21" x14ac:dyDescent="0.2">
      <c r="A135" s="171" t="s">
        <v>62</v>
      </c>
      <c r="B135" s="172"/>
      <c r="C135" s="172"/>
      <c r="D135" s="172"/>
      <c r="E135" s="172"/>
      <c r="F135" s="173"/>
      <c r="G135" s="2" t="s">
        <v>59</v>
      </c>
      <c r="H135" s="2" t="s">
        <v>60</v>
      </c>
      <c r="I135" s="11">
        <v>0.9</v>
      </c>
      <c r="J135" s="142"/>
      <c r="L135" s="3"/>
      <c r="M135" s="3"/>
      <c r="N135" s="3"/>
      <c r="O135" s="3"/>
      <c r="P135" s="3"/>
      <c r="Q135" s="3"/>
      <c r="R135" s="3"/>
      <c r="S135" s="3"/>
      <c r="T135" s="3"/>
      <c r="U135" s="3"/>
    </row>
    <row r="136" spans="1:21" x14ac:dyDescent="0.2">
      <c r="A136" s="46"/>
      <c r="B136"/>
      <c r="C136"/>
      <c r="D136"/>
      <c r="E136"/>
      <c r="F136"/>
      <c r="G136"/>
      <c r="H136"/>
      <c r="I136"/>
      <c r="J136" s="49"/>
      <c r="L136" s="3"/>
      <c r="M136" s="3"/>
      <c r="N136" s="3"/>
      <c r="O136" s="3"/>
      <c r="P136" s="3"/>
      <c r="Q136" s="3"/>
      <c r="R136" s="3"/>
      <c r="S136" s="3"/>
      <c r="T136" s="3"/>
      <c r="U136" s="3"/>
    </row>
    <row r="137" spans="1:21" ht="18" x14ac:dyDescent="0.25">
      <c r="A137" s="143" t="s">
        <v>63</v>
      </c>
      <c r="B137" s="144"/>
      <c r="C137" s="144"/>
      <c r="D137" s="144"/>
      <c r="E137" s="144"/>
      <c r="F137" s="144"/>
      <c r="G137" s="144"/>
      <c r="H137" s="144"/>
      <c r="I137" s="144"/>
      <c r="J137" s="145"/>
      <c r="L137" s="3"/>
      <c r="M137" s="3"/>
      <c r="N137" s="3"/>
      <c r="O137" s="3"/>
      <c r="P137" s="3"/>
      <c r="Q137" s="3"/>
      <c r="R137" s="3"/>
      <c r="S137" s="3"/>
      <c r="T137" s="3"/>
      <c r="U137" s="3"/>
    </row>
    <row r="138" spans="1:21" x14ac:dyDescent="0.2">
      <c r="A138" s="151" t="s">
        <v>1</v>
      </c>
      <c r="B138" s="152"/>
      <c r="C138" s="152"/>
      <c r="D138" s="152"/>
      <c r="E138" s="152"/>
      <c r="F138" s="152"/>
      <c r="G138" s="14" t="s">
        <v>2</v>
      </c>
      <c r="H138" s="14" t="s">
        <v>3</v>
      </c>
      <c r="I138" s="14" t="s">
        <v>4</v>
      </c>
      <c r="J138" s="67" t="s">
        <v>53</v>
      </c>
      <c r="L138" s="3"/>
      <c r="M138" s="3"/>
      <c r="N138" s="3"/>
      <c r="O138" s="3"/>
      <c r="P138" s="3"/>
      <c r="Q138" s="3"/>
      <c r="R138" s="3"/>
      <c r="S138" s="3"/>
      <c r="T138" s="3"/>
      <c r="U138" s="3"/>
    </row>
    <row r="139" spans="1:21" x14ac:dyDescent="0.2">
      <c r="A139" s="81" t="s">
        <v>64</v>
      </c>
      <c r="B139" s="82"/>
      <c r="C139" s="82"/>
      <c r="D139" s="82"/>
      <c r="E139" s="82"/>
      <c r="F139" s="82"/>
      <c r="G139" s="2" t="s">
        <v>56</v>
      </c>
      <c r="H139" s="2" t="s">
        <v>57</v>
      </c>
      <c r="I139" s="11">
        <v>110</v>
      </c>
      <c r="J139" s="140"/>
      <c r="L139" s="3"/>
      <c r="M139" s="3"/>
      <c r="N139" s="3"/>
      <c r="O139" s="3"/>
      <c r="P139" s="3"/>
      <c r="Q139" s="3"/>
      <c r="R139" s="3"/>
      <c r="S139" s="3"/>
      <c r="T139" s="3"/>
      <c r="U139" s="3"/>
    </row>
    <row r="140" spans="1:21" x14ac:dyDescent="0.2">
      <c r="A140" s="81" t="s">
        <v>67</v>
      </c>
      <c r="B140" s="82"/>
      <c r="C140" s="82"/>
      <c r="D140" s="82"/>
      <c r="E140" s="82"/>
      <c r="F140" s="82"/>
      <c r="G140" s="2" t="s">
        <v>59</v>
      </c>
      <c r="H140" s="2" t="s">
        <v>60</v>
      </c>
      <c r="I140" s="11">
        <v>0.6</v>
      </c>
      <c r="J140" s="141"/>
      <c r="L140" s="3"/>
      <c r="M140" s="3"/>
      <c r="N140" s="3"/>
      <c r="O140" s="3"/>
      <c r="P140" s="3"/>
      <c r="Q140" s="3"/>
      <c r="R140" s="3"/>
      <c r="S140" s="3"/>
      <c r="T140" s="3"/>
      <c r="U140" s="3"/>
    </row>
    <row r="141" spans="1:21" x14ac:dyDescent="0.2">
      <c r="A141" s="81" t="s">
        <v>65</v>
      </c>
      <c r="B141" s="82"/>
      <c r="C141" s="82"/>
      <c r="D141" s="82"/>
      <c r="E141" s="82"/>
      <c r="F141" s="82"/>
      <c r="G141" s="2" t="s">
        <v>56</v>
      </c>
      <c r="H141" s="2" t="s">
        <v>57</v>
      </c>
      <c r="I141" s="11">
        <v>110</v>
      </c>
      <c r="J141" s="141"/>
      <c r="L141" s="3"/>
      <c r="M141" s="3"/>
      <c r="N141" s="3"/>
      <c r="O141" s="3"/>
      <c r="P141" s="3"/>
      <c r="Q141" s="3"/>
      <c r="R141" s="3"/>
      <c r="S141" s="3"/>
      <c r="T141" s="3"/>
      <c r="U141" s="3"/>
    </row>
    <row r="142" spans="1:21" x14ac:dyDescent="0.2">
      <c r="A142" s="81" t="s">
        <v>68</v>
      </c>
      <c r="B142" s="82"/>
      <c r="C142" s="82"/>
      <c r="D142" s="82"/>
      <c r="E142" s="82"/>
      <c r="F142" s="82"/>
      <c r="G142" s="2" t="s">
        <v>59</v>
      </c>
      <c r="H142" s="2" t="s">
        <v>60</v>
      </c>
      <c r="I142" s="11">
        <v>0.6</v>
      </c>
      <c r="J142" s="141"/>
      <c r="L142" s="3"/>
      <c r="M142" s="3"/>
      <c r="N142" s="3"/>
      <c r="O142" s="3"/>
      <c r="P142" s="3"/>
      <c r="Q142" s="3"/>
      <c r="R142" s="3"/>
      <c r="S142" s="3"/>
      <c r="T142" s="3"/>
      <c r="U142" s="3"/>
    </row>
    <row r="143" spans="1:21" x14ac:dyDescent="0.2">
      <c r="A143" s="81" t="s">
        <v>66</v>
      </c>
      <c r="B143" s="82"/>
      <c r="C143" s="82"/>
      <c r="D143" s="82"/>
      <c r="E143" s="82"/>
      <c r="F143" s="82"/>
      <c r="G143" s="2" t="s">
        <v>56</v>
      </c>
      <c r="H143" s="2" t="s">
        <v>57</v>
      </c>
      <c r="I143" s="11">
        <v>112</v>
      </c>
      <c r="J143" s="141"/>
      <c r="L143" s="3"/>
      <c r="M143" s="3"/>
      <c r="N143" s="3"/>
      <c r="O143" s="3"/>
      <c r="P143" s="3"/>
      <c r="Q143" s="3"/>
      <c r="R143" s="3"/>
      <c r="S143" s="3"/>
      <c r="T143" s="3"/>
      <c r="U143" s="3"/>
    </row>
    <row r="144" spans="1:21" x14ac:dyDescent="0.2">
      <c r="A144" s="81" t="s">
        <v>69</v>
      </c>
      <c r="B144" s="82"/>
      <c r="C144" s="82"/>
      <c r="D144" s="82"/>
      <c r="E144" s="82"/>
      <c r="F144" s="82"/>
      <c r="G144" s="2" t="s">
        <v>59</v>
      </c>
      <c r="H144" s="2" t="s">
        <v>60</v>
      </c>
      <c r="I144" s="11">
        <v>0.8</v>
      </c>
      <c r="J144" s="142"/>
      <c r="L144" s="3"/>
      <c r="M144" s="3"/>
      <c r="N144" s="3"/>
      <c r="O144" s="3"/>
      <c r="P144" s="3"/>
      <c r="Q144" s="3"/>
      <c r="R144" s="3"/>
      <c r="S144" s="3"/>
      <c r="T144" s="3"/>
      <c r="U144" s="3"/>
    </row>
    <row r="145" spans="1:21" x14ac:dyDescent="0.2">
      <c r="A145" s="46"/>
      <c r="B145"/>
      <c r="C145"/>
      <c r="D145"/>
      <c r="E145"/>
      <c r="F145"/>
      <c r="G145"/>
      <c r="H145"/>
      <c r="I145"/>
      <c r="J145" s="49"/>
      <c r="L145" s="3"/>
      <c r="M145" s="3"/>
      <c r="N145" s="3"/>
      <c r="O145" s="3"/>
      <c r="P145" s="3"/>
      <c r="Q145" s="3"/>
      <c r="R145" s="3"/>
      <c r="S145" s="3"/>
      <c r="T145" s="3"/>
      <c r="U145" s="3"/>
    </row>
    <row r="146" spans="1:21" ht="18" x14ac:dyDescent="0.25">
      <c r="A146" s="143" t="s">
        <v>70</v>
      </c>
      <c r="B146" s="144"/>
      <c r="C146" s="144"/>
      <c r="D146" s="144"/>
      <c r="E146" s="144"/>
      <c r="F146" s="144"/>
      <c r="G146" s="144"/>
      <c r="H146" s="144"/>
      <c r="I146" s="144"/>
      <c r="J146" s="145"/>
      <c r="L146" s="3"/>
      <c r="M146" s="3"/>
      <c r="N146" s="3"/>
      <c r="O146" s="3"/>
      <c r="P146" s="3"/>
      <c r="Q146" s="3"/>
      <c r="R146" s="3"/>
      <c r="S146" s="3"/>
      <c r="T146" s="3"/>
      <c r="U146" s="3"/>
    </row>
    <row r="147" spans="1:21" x14ac:dyDescent="0.2">
      <c r="A147" s="151" t="s">
        <v>1</v>
      </c>
      <c r="B147" s="152"/>
      <c r="C147" s="152"/>
      <c r="D147" s="152"/>
      <c r="E147" s="152"/>
      <c r="F147" s="152"/>
      <c r="G147" s="14" t="s">
        <v>2</v>
      </c>
      <c r="H147" s="14" t="s">
        <v>3</v>
      </c>
      <c r="I147" s="14" t="s">
        <v>4</v>
      </c>
      <c r="J147" s="67" t="s">
        <v>53</v>
      </c>
      <c r="L147" s="3"/>
      <c r="M147" s="3"/>
      <c r="N147" s="3"/>
      <c r="O147" s="3"/>
      <c r="P147" s="3"/>
      <c r="Q147" s="3"/>
      <c r="R147" s="3"/>
      <c r="S147" s="3"/>
      <c r="T147" s="3"/>
      <c r="U147" s="3"/>
    </row>
    <row r="148" spans="1:21" x14ac:dyDescent="0.2">
      <c r="A148" s="81" t="s">
        <v>36</v>
      </c>
      <c r="B148" s="82"/>
      <c r="C148" s="82"/>
      <c r="D148" s="82"/>
      <c r="E148" s="82"/>
      <c r="F148" s="82"/>
      <c r="G148" s="2" t="s">
        <v>71</v>
      </c>
      <c r="H148" s="2" t="s">
        <v>72</v>
      </c>
      <c r="I148" s="12">
        <v>0.82199999999999995</v>
      </c>
      <c r="J148" s="140"/>
      <c r="L148" s="3"/>
      <c r="M148" s="3">
        <v>0.29088820866600001</v>
      </c>
      <c r="N148" s="3"/>
      <c r="O148" s="3"/>
      <c r="P148" s="3"/>
      <c r="Q148" s="3"/>
      <c r="R148" s="3"/>
      <c r="S148" s="3"/>
      <c r="T148" s="3"/>
      <c r="U148" s="3"/>
    </row>
    <row r="149" spans="1:21" x14ac:dyDescent="0.2">
      <c r="A149" s="81" t="s">
        <v>73</v>
      </c>
      <c r="B149" s="82"/>
      <c r="C149" s="82"/>
      <c r="D149" s="82"/>
      <c r="E149" s="82"/>
      <c r="F149" s="82"/>
      <c r="G149" s="2" t="s">
        <v>71</v>
      </c>
      <c r="H149" s="2" t="s">
        <v>77</v>
      </c>
      <c r="I149" s="12">
        <v>1E-4</v>
      </c>
      <c r="J149" s="141"/>
      <c r="L149" s="3"/>
      <c r="M149" s="3">
        <f>IF(I151=0,"",I151*'In House Test Sheet'!M148)</f>
        <v>4.9450995473220001</v>
      </c>
      <c r="N149" s="3"/>
      <c r="O149" s="3"/>
      <c r="P149" s="3"/>
      <c r="Q149" s="3"/>
      <c r="R149" s="3"/>
      <c r="S149" s="3"/>
      <c r="T149" s="3"/>
      <c r="U149" s="3"/>
    </row>
    <row r="150" spans="1:21" x14ac:dyDescent="0.2">
      <c r="A150" s="81" t="s">
        <v>76</v>
      </c>
      <c r="B150" s="82"/>
      <c r="C150" s="82"/>
      <c r="D150" s="82"/>
      <c r="E150" s="82"/>
      <c r="F150" s="82"/>
      <c r="G150" s="2" t="s">
        <v>71</v>
      </c>
      <c r="H150" s="2" t="s">
        <v>77</v>
      </c>
      <c r="I150" s="12">
        <v>1E-4</v>
      </c>
      <c r="J150" s="141"/>
      <c r="L150" s="3"/>
      <c r="M150" s="3"/>
      <c r="N150" s="3"/>
      <c r="O150" s="3"/>
      <c r="P150" s="3"/>
      <c r="Q150" s="3"/>
      <c r="R150" s="3"/>
      <c r="S150" s="3"/>
      <c r="T150" s="3"/>
      <c r="U150" s="3"/>
    </row>
    <row r="151" spans="1:21" x14ac:dyDescent="0.2">
      <c r="A151" s="81" t="s">
        <v>78</v>
      </c>
      <c r="B151" s="82"/>
      <c r="C151" s="82"/>
      <c r="D151" s="82"/>
      <c r="E151" s="82"/>
      <c r="F151" s="82"/>
      <c r="G151" s="2" t="s">
        <v>79</v>
      </c>
      <c r="H151" s="2" t="s">
        <v>80</v>
      </c>
      <c r="I151" s="12">
        <v>17</v>
      </c>
      <c r="J151" s="142"/>
      <c r="L151" s="3"/>
      <c r="M151" s="3"/>
      <c r="N151" s="3"/>
      <c r="O151" s="3"/>
      <c r="P151" s="3"/>
      <c r="Q151" s="3"/>
      <c r="R151" s="3"/>
      <c r="S151" s="3"/>
      <c r="T151" s="3"/>
      <c r="U151" s="3"/>
    </row>
    <row r="152" spans="1:21" x14ac:dyDescent="0.2">
      <c r="A152" s="46"/>
      <c r="B152"/>
      <c r="C152"/>
      <c r="D152"/>
      <c r="E152"/>
      <c r="F152"/>
      <c r="G152"/>
      <c r="H152"/>
      <c r="I152"/>
      <c r="J152" s="49"/>
      <c r="L152" s="3"/>
      <c r="M152" s="3"/>
      <c r="N152" s="3"/>
      <c r="O152" s="3"/>
      <c r="P152" s="3"/>
      <c r="Q152" s="3"/>
      <c r="R152" s="3"/>
      <c r="S152" s="3"/>
      <c r="T152" s="3"/>
      <c r="U152" s="3"/>
    </row>
    <row r="153" spans="1:21" ht="18" x14ac:dyDescent="0.25">
      <c r="A153" s="143" t="s">
        <v>81</v>
      </c>
      <c r="B153" s="144"/>
      <c r="C153" s="144"/>
      <c r="D153" s="144"/>
      <c r="E153" s="144"/>
      <c r="F153" s="144"/>
      <c r="G153" s="144"/>
      <c r="H153" s="144"/>
      <c r="I153" s="144"/>
      <c r="J153" s="145"/>
      <c r="L153" s="3"/>
      <c r="M153" s="3"/>
      <c r="N153" s="3"/>
      <c r="O153" s="3"/>
      <c r="P153" s="3"/>
      <c r="Q153" s="3"/>
      <c r="R153" s="3"/>
      <c r="S153" s="3"/>
      <c r="T153" s="3"/>
      <c r="U153" s="3"/>
    </row>
    <row r="154" spans="1:21" x14ac:dyDescent="0.2">
      <c r="A154" s="129" t="s">
        <v>21</v>
      </c>
      <c r="B154" s="130"/>
      <c r="C154" s="130"/>
      <c r="D154" s="130"/>
      <c r="E154" s="130"/>
      <c r="F154" s="130"/>
      <c r="G154" s="130"/>
      <c r="H154" s="130"/>
      <c r="I154" s="130"/>
      <c r="J154" s="131"/>
      <c r="L154" s="3"/>
      <c r="M154" s="3"/>
      <c r="N154" s="3"/>
      <c r="O154" s="3"/>
      <c r="P154" s="3"/>
      <c r="Q154" s="3"/>
      <c r="R154" s="3"/>
      <c r="S154" s="3"/>
      <c r="T154" s="3"/>
      <c r="U154" s="3"/>
    </row>
    <row r="155" spans="1:21" x14ac:dyDescent="0.2">
      <c r="A155" s="146" t="s">
        <v>1</v>
      </c>
      <c r="B155" s="147"/>
      <c r="C155" s="147"/>
      <c r="D155" s="147"/>
      <c r="E155" s="147"/>
      <c r="F155" s="148"/>
      <c r="G155" s="14" t="s">
        <v>2</v>
      </c>
      <c r="H155" s="14" t="s">
        <v>3</v>
      </c>
      <c r="I155" s="14" t="s">
        <v>4</v>
      </c>
      <c r="J155" s="67" t="s">
        <v>53</v>
      </c>
      <c r="L155" s="3"/>
      <c r="M155" s="3"/>
      <c r="N155" s="3"/>
      <c r="O155" s="3"/>
      <c r="P155" s="3"/>
      <c r="Q155" s="3"/>
      <c r="R155" s="3"/>
      <c r="S155" s="3"/>
      <c r="T155" s="3"/>
      <c r="U155" s="3"/>
    </row>
    <row r="156" spans="1:21" x14ac:dyDescent="0.2">
      <c r="A156" s="81" t="s">
        <v>42</v>
      </c>
      <c r="B156" s="82"/>
      <c r="C156" s="82"/>
      <c r="D156" s="82"/>
      <c r="E156" s="82"/>
      <c r="F156" s="82"/>
      <c r="G156" s="2" t="s">
        <v>17</v>
      </c>
      <c r="H156" s="19"/>
      <c r="I156" s="2">
        <v>150</v>
      </c>
      <c r="J156" s="140"/>
      <c r="L156" s="3"/>
      <c r="M156" s="3"/>
      <c r="N156" s="3"/>
      <c r="O156" s="3"/>
      <c r="P156" s="3"/>
      <c r="Q156" s="3"/>
      <c r="R156" s="3"/>
      <c r="S156" s="3"/>
      <c r="T156" s="3"/>
      <c r="U156" s="3"/>
    </row>
    <row r="157" spans="1:21" x14ac:dyDescent="0.2">
      <c r="A157" s="81" t="s">
        <v>82</v>
      </c>
      <c r="B157" s="82"/>
      <c r="C157" s="82"/>
      <c r="D157" s="82"/>
      <c r="E157" s="82"/>
      <c r="F157" s="82"/>
      <c r="G157" s="2" t="s">
        <v>74</v>
      </c>
      <c r="H157" s="2" t="s">
        <v>75</v>
      </c>
      <c r="I157" s="11">
        <v>42</v>
      </c>
      <c r="J157" s="141"/>
      <c r="L157" s="3"/>
      <c r="M157" s="3"/>
      <c r="N157" s="3"/>
      <c r="O157" s="3"/>
      <c r="P157" s="3"/>
      <c r="Q157" s="3"/>
      <c r="R157" s="3"/>
      <c r="S157" s="3"/>
      <c r="T157" s="3"/>
      <c r="U157" s="3"/>
    </row>
    <row r="158" spans="1:21" x14ac:dyDescent="0.2">
      <c r="A158" s="132" t="s">
        <v>83</v>
      </c>
      <c r="B158" s="133"/>
      <c r="C158" s="133"/>
      <c r="D158" s="134"/>
      <c r="E158" s="138" t="s">
        <v>19</v>
      </c>
      <c r="F158" s="139"/>
      <c r="G158" s="2" t="s">
        <v>6</v>
      </c>
      <c r="H158" s="2" t="s">
        <v>85</v>
      </c>
      <c r="I158" s="11">
        <v>203</v>
      </c>
      <c r="J158" s="141"/>
      <c r="L158" s="3"/>
      <c r="M158" s="3"/>
      <c r="N158" s="3"/>
      <c r="O158" s="3"/>
      <c r="P158" s="3"/>
      <c r="Q158" s="3"/>
      <c r="R158" s="3"/>
      <c r="S158" s="3"/>
      <c r="T158" s="3"/>
      <c r="U158" s="3"/>
    </row>
    <row r="159" spans="1:21" x14ac:dyDescent="0.2">
      <c r="A159" s="135"/>
      <c r="B159" s="136"/>
      <c r="C159" s="136"/>
      <c r="D159" s="137"/>
      <c r="E159" s="138" t="s">
        <v>84</v>
      </c>
      <c r="F159" s="139"/>
      <c r="G159" s="2" t="s">
        <v>6</v>
      </c>
      <c r="H159" s="2" t="s">
        <v>85</v>
      </c>
      <c r="I159" s="11">
        <v>205</v>
      </c>
      <c r="J159" s="141"/>
      <c r="L159" s="3"/>
      <c r="M159" s="3"/>
      <c r="N159" s="3"/>
      <c r="O159" s="3"/>
      <c r="P159" s="3"/>
      <c r="Q159" s="3"/>
      <c r="R159" s="3"/>
      <c r="S159" s="3"/>
      <c r="T159" s="3"/>
      <c r="U159" s="3"/>
    </row>
    <row r="160" spans="1:21" x14ac:dyDescent="0.2">
      <c r="A160" s="81" t="s">
        <v>86</v>
      </c>
      <c r="B160" s="82"/>
      <c r="C160" s="82"/>
      <c r="D160" s="82"/>
      <c r="E160" s="82"/>
      <c r="F160" s="82"/>
      <c r="G160" s="2" t="s">
        <v>74</v>
      </c>
      <c r="H160" s="2" t="s">
        <v>75</v>
      </c>
      <c r="I160" s="11">
        <v>42</v>
      </c>
      <c r="J160" s="142"/>
      <c r="L160" s="3"/>
      <c r="M160" s="3"/>
      <c r="N160" s="3"/>
      <c r="O160" s="3"/>
      <c r="P160" s="3"/>
      <c r="Q160" s="3"/>
      <c r="R160" s="3"/>
      <c r="S160" s="3"/>
      <c r="T160" s="3"/>
      <c r="U160" s="3"/>
    </row>
    <row r="161" spans="1:21" x14ac:dyDescent="0.2">
      <c r="A161" s="62"/>
      <c r="B161" s="35"/>
      <c r="C161" s="35"/>
      <c r="D161" s="35"/>
      <c r="E161" s="35"/>
      <c r="F161" s="35"/>
      <c r="G161" s="24"/>
      <c r="H161" s="24"/>
      <c r="I161" s="38"/>
      <c r="J161" s="48"/>
      <c r="L161" s="3"/>
      <c r="M161" s="3"/>
      <c r="N161" s="3"/>
      <c r="O161" s="3"/>
      <c r="P161" s="3"/>
      <c r="Q161" s="3"/>
      <c r="R161" s="3"/>
      <c r="S161" s="3"/>
      <c r="T161" s="3"/>
      <c r="U161" s="3"/>
    </row>
    <row r="162" spans="1:21" x14ac:dyDescent="0.2">
      <c r="A162" s="62"/>
      <c r="B162" s="35"/>
      <c r="C162" s="35"/>
      <c r="D162" s="35"/>
      <c r="E162" s="35"/>
      <c r="F162" s="35"/>
      <c r="G162" s="24"/>
      <c r="H162" s="24"/>
      <c r="I162" s="38"/>
      <c r="J162" s="48"/>
      <c r="L162" s="3"/>
      <c r="M162" s="3"/>
      <c r="N162" s="3"/>
      <c r="O162" s="3"/>
      <c r="P162" s="3"/>
      <c r="Q162" s="3"/>
      <c r="R162" s="3"/>
      <c r="S162" s="3"/>
      <c r="T162" s="3"/>
      <c r="U162" s="3"/>
    </row>
    <row r="163" spans="1:21" x14ac:dyDescent="0.2">
      <c r="A163" s="62"/>
      <c r="B163" s="35"/>
      <c r="C163" s="35"/>
      <c r="D163" s="35"/>
      <c r="E163" s="35"/>
      <c r="F163" s="35"/>
      <c r="G163" s="24"/>
      <c r="H163" s="24"/>
      <c r="I163" s="38"/>
      <c r="J163" s="48"/>
      <c r="L163" s="3"/>
      <c r="M163" s="3"/>
      <c r="N163" s="3"/>
      <c r="O163" s="3"/>
      <c r="P163" s="3"/>
      <c r="Q163" s="3"/>
      <c r="R163" s="3"/>
      <c r="S163" s="3"/>
      <c r="T163" s="3"/>
      <c r="U163" s="3"/>
    </row>
    <row r="164" spans="1:21" x14ac:dyDescent="0.2">
      <c r="A164" s="62"/>
      <c r="B164" s="35"/>
      <c r="C164" s="35"/>
      <c r="D164" s="35"/>
      <c r="E164" s="35"/>
      <c r="F164" s="35"/>
      <c r="G164" s="24"/>
      <c r="H164" s="24"/>
      <c r="I164" s="38"/>
      <c r="J164" s="48"/>
      <c r="L164" s="3"/>
      <c r="M164" s="3"/>
      <c r="N164" s="3"/>
      <c r="O164" s="3"/>
      <c r="P164" s="3"/>
      <c r="Q164" s="3"/>
      <c r="R164" s="3"/>
      <c r="S164" s="3"/>
      <c r="T164" s="3"/>
      <c r="U164" s="3"/>
    </row>
    <row r="165" spans="1:21" x14ac:dyDescent="0.2">
      <c r="A165" s="62"/>
      <c r="B165" s="35"/>
      <c r="C165" s="35"/>
      <c r="D165" s="35"/>
      <c r="E165" s="35"/>
      <c r="F165" s="35"/>
      <c r="G165" s="24"/>
      <c r="H165" s="24"/>
      <c r="I165" s="38"/>
      <c r="J165" s="48"/>
      <c r="L165" s="3"/>
      <c r="M165" s="3"/>
      <c r="N165" s="3"/>
      <c r="O165" s="3"/>
      <c r="P165" s="3"/>
      <c r="Q165" s="3"/>
      <c r="R165" s="3"/>
      <c r="S165" s="3"/>
      <c r="T165" s="3"/>
      <c r="U165" s="3"/>
    </row>
    <row r="166" spans="1:21" x14ac:dyDescent="0.2">
      <c r="A166" s="62"/>
      <c r="B166" s="35"/>
      <c r="C166" s="35"/>
      <c r="D166" s="35"/>
      <c r="E166" s="35"/>
      <c r="F166" s="35"/>
      <c r="G166" s="24"/>
      <c r="H166" s="24"/>
      <c r="I166" s="38"/>
      <c r="J166" s="48"/>
      <c r="L166" s="3"/>
      <c r="M166" s="3"/>
      <c r="N166" s="3"/>
      <c r="O166" s="3"/>
      <c r="P166" s="3"/>
      <c r="Q166" s="3"/>
      <c r="R166" s="3"/>
      <c r="S166" s="3"/>
      <c r="T166" s="3"/>
      <c r="U166" s="3"/>
    </row>
    <row r="167" spans="1:21" x14ac:dyDescent="0.2">
      <c r="A167" s="62"/>
      <c r="B167" s="35"/>
      <c r="C167" s="35"/>
      <c r="D167" s="35"/>
      <c r="E167" s="35"/>
      <c r="F167" s="35"/>
      <c r="G167" s="24"/>
      <c r="H167" s="24"/>
      <c r="I167" s="38"/>
      <c r="J167" s="48"/>
      <c r="L167" s="3"/>
      <c r="M167" s="3"/>
      <c r="N167" s="3"/>
      <c r="O167" s="3"/>
      <c r="P167" s="3"/>
      <c r="Q167" s="3"/>
      <c r="R167" s="3"/>
      <c r="S167" s="3"/>
      <c r="T167" s="3"/>
      <c r="U167" s="3"/>
    </row>
    <row r="168" spans="1:21" x14ac:dyDescent="0.2">
      <c r="A168" s="62"/>
      <c r="B168" s="35"/>
      <c r="C168" s="35"/>
      <c r="D168" s="35"/>
      <c r="E168" s="35"/>
      <c r="F168" s="35"/>
      <c r="G168" s="24"/>
      <c r="H168" s="24"/>
      <c r="I168" s="38"/>
      <c r="J168" s="48"/>
      <c r="L168" s="3"/>
      <c r="M168" s="3"/>
      <c r="N168" s="3"/>
      <c r="O168" s="3"/>
      <c r="P168" s="3"/>
      <c r="Q168" s="3"/>
      <c r="R168" s="3"/>
      <c r="S168" s="3"/>
      <c r="T168" s="3"/>
      <c r="U168" s="3"/>
    </row>
    <row r="169" spans="1:21" x14ac:dyDescent="0.2">
      <c r="A169" s="62"/>
      <c r="B169" s="35"/>
      <c r="C169" s="35"/>
      <c r="D169" s="35"/>
      <c r="E169" s="35"/>
      <c r="F169" s="35"/>
      <c r="G169" s="24"/>
      <c r="H169" s="24"/>
      <c r="I169" s="38"/>
      <c r="J169" s="48"/>
      <c r="L169" s="3"/>
      <c r="M169" s="3"/>
      <c r="N169" s="3"/>
      <c r="O169" s="3"/>
      <c r="P169" s="3"/>
      <c r="Q169" s="3"/>
      <c r="R169" s="3"/>
      <c r="S169" s="3"/>
      <c r="T169" s="3"/>
      <c r="U169" s="3"/>
    </row>
    <row r="170" spans="1:21" x14ac:dyDescent="0.2">
      <c r="A170" s="62"/>
      <c r="B170" s="35"/>
      <c r="C170" s="35"/>
      <c r="D170" s="35"/>
      <c r="E170" s="35"/>
      <c r="F170" s="35"/>
      <c r="G170" s="24"/>
      <c r="H170" s="24"/>
      <c r="I170" s="38"/>
      <c r="J170" s="48"/>
      <c r="L170" s="3"/>
      <c r="M170" s="3"/>
      <c r="N170" s="3"/>
      <c r="O170" s="3"/>
      <c r="P170" s="3"/>
      <c r="Q170" s="3"/>
      <c r="R170" s="3"/>
      <c r="S170" s="3"/>
      <c r="T170" s="3"/>
      <c r="U170" s="3"/>
    </row>
    <row r="171" spans="1:21" x14ac:dyDescent="0.2">
      <c r="A171" s="62"/>
      <c r="B171" s="35"/>
      <c r="C171" s="35"/>
      <c r="D171" s="35"/>
      <c r="E171" s="35"/>
      <c r="F171" s="35"/>
      <c r="G171" s="24"/>
      <c r="H171" s="24"/>
      <c r="I171" s="38"/>
      <c r="J171" s="48"/>
      <c r="L171" s="3"/>
      <c r="M171" s="3"/>
      <c r="N171" s="3"/>
      <c r="O171" s="3"/>
      <c r="P171" s="3"/>
      <c r="Q171" s="3"/>
      <c r="R171" s="3"/>
      <c r="S171" s="3"/>
      <c r="T171" s="3"/>
      <c r="U171" s="3"/>
    </row>
    <row r="172" spans="1:21" x14ac:dyDescent="0.2">
      <c r="A172" s="62"/>
      <c r="B172" s="35"/>
      <c r="C172" s="35"/>
      <c r="D172" s="35"/>
      <c r="E172" s="35"/>
      <c r="F172" s="35"/>
      <c r="G172" s="24"/>
      <c r="H172" s="17" t="s">
        <v>138</v>
      </c>
      <c r="I172" s="57"/>
      <c r="J172" s="48"/>
      <c r="L172" s="3"/>
      <c r="M172" s="3"/>
      <c r="N172" s="3"/>
      <c r="O172" s="3"/>
      <c r="P172" s="3"/>
      <c r="Q172" s="3"/>
      <c r="R172" s="3"/>
      <c r="S172" s="3"/>
      <c r="T172" s="3"/>
      <c r="U172" s="3"/>
    </row>
    <row r="173" spans="1:21" x14ac:dyDescent="0.2">
      <c r="A173" s="62"/>
      <c r="B173" s="35"/>
      <c r="C173" s="35"/>
      <c r="D173" s="35"/>
      <c r="E173" s="35"/>
      <c r="F173" s="35"/>
      <c r="G173" s="24"/>
      <c r="H173" s="24"/>
      <c r="I173" s="38"/>
      <c r="J173" s="48"/>
      <c r="L173" s="3"/>
      <c r="M173" s="3"/>
      <c r="N173" s="3"/>
      <c r="O173" s="3"/>
      <c r="P173" s="3"/>
      <c r="Q173" s="3"/>
      <c r="R173" s="3"/>
      <c r="S173" s="3"/>
      <c r="T173" s="3"/>
      <c r="U173" s="3"/>
    </row>
    <row r="174" spans="1:21" ht="13.5" thickBot="1" x14ac:dyDescent="0.25">
      <c r="A174" s="62"/>
      <c r="B174" s="35"/>
      <c r="C174" s="35"/>
      <c r="D174" s="35"/>
      <c r="E174" s="35"/>
      <c r="F174" s="35"/>
      <c r="G174" s="24"/>
      <c r="H174" s="24"/>
      <c r="I174" s="38"/>
      <c r="J174" s="48"/>
      <c r="L174" s="3"/>
      <c r="M174" s="3"/>
      <c r="N174" s="3"/>
      <c r="O174" s="3"/>
      <c r="P174" s="3"/>
      <c r="Q174" s="3"/>
      <c r="R174" s="3"/>
      <c r="S174" s="3"/>
      <c r="T174" s="3"/>
      <c r="U174" s="3"/>
    </row>
    <row r="175" spans="1:21" x14ac:dyDescent="0.2">
      <c r="A175" s="25"/>
      <c r="B175" s="26"/>
      <c r="C175" s="26"/>
      <c r="D175" s="26"/>
      <c r="E175" s="27"/>
      <c r="F175" s="107" t="s">
        <v>124</v>
      </c>
      <c r="G175" s="109" t="s">
        <v>143</v>
      </c>
      <c r="H175" s="93" t="s">
        <v>125</v>
      </c>
      <c r="I175" s="89"/>
      <c r="J175" s="90"/>
      <c r="L175" s="3"/>
      <c r="M175" s="3"/>
      <c r="N175" s="3"/>
      <c r="O175" s="3"/>
      <c r="P175" s="3"/>
      <c r="Q175" s="3"/>
      <c r="R175" s="3"/>
      <c r="S175" s="3"/>
      <c r="T175" s="3"/>
      <c r="U175" s="3"/>
    </row>
    <row r="176" spans="1:21" ht="13.5" thickBot="1" x14ac:dyDescent="0.25">
      <c r="A176" s="28"/>
      <c r="B176" s="24"/>
      <c r="C176" s="24"/>
      <c r="D176" s="24"/>
      <c r="E176" s="29"/>
      <c r="F176" s="108"/>
      <c r="G176" s="110"/>
      <c r="H176" s="94"/>
      <c r="I176" s="91"/>
      <c r="J176" s="92"/>
      <c r="L176" s="3"/>
      <c r="M176" s="3"/>
      <c r="N176" s="3"/>
      <c r="O176" s="3"/>
      <c r="P176" s="3"/>
      <c r="Q176" s="3"/>
      <c r="R176" s="3"/>
      <c r="S176" s="3"/>
      <c r="T176" s="3"/>
      <c r="U176" s="3"/>
    </row>
    <row r="177" spans="1:21" x14ac:dyDescent="0.2">
      <c r="A177" s="28"/>
      <c r="B177" s="24"/>
      <c r="C177" s="24"/>
      <c r="D177" s="24"/>
      <c r="E177" s="29"/>
      <c r="F177" s="71" t="s">
        <v>126</v>
      </c>
      <c r="G177" s="72"/>
      <c r="H177" s="75" t="s">
        <v>127</v>
      </c>
      <c r="I177" s="77" t="s">
        <v>130</v>
      </c>
      <c r="J177" s="78"/>
      <c r="L177" s="3"/>
      <c r="M177" s="3"/>
      <c r="N177" s="3"/>
      <c r="O177" s="3"/>
      <c r="P177" s="3"/>
      <c r="Q177" s="3"/>
      <c r="R177" s="3"/>
      <c r="S177" s="3"/>
      <c r="T177" s="3"/>
      <c r="U177" s="3"/>
    </row>
    <row r="178" spans="1:21" ht="13.5" thickBot="1" x14ac:dyDescent="0.25">
      <c r="A178" s="30"/>
      <c r="B178" s="31"/>
      <c r="C178" s="31"/>
      <c r="D178" s="31"/>
      <c r="E178" s="32"/>
      <c r="F178" s="73"/>
      <c r="G178" s="74"/>
      <c r="H178" s="76"/>
      <c r="I178" s="79"/>
      <c r="J178" s="80"/>
      <c r="L178" s="3"/>
      <c r="M178" s="3"/>
      <c r="N178" s="3"/>
      <c r="O178" s="3"/>
      <c r="P178" s="3"/>
      <c r="Q178" s="3"/>
      <c r="R178" s="3"/>
      <c r="S178" s="3"/>
      <c r="T178" s="3"/>
      <c r="U178" s="3"/>
    </row>
    <row r="179" spans="1:21" x14ac:dyDescent="0.2">
      <c r="L179" s="3"/>
      <c r="M179" s="3"/>
      <c r="N179" s="3"/>
      <c r="O179" s="3"/>
      <c r="P179" s="3"/>
      <c r="Q179" s="3"/>
      <c r="R179" s="3"/>
      <c r="S179" s="3"/>
      <c r="T179" s="3"/>
      <c r="U179" s="3"/>
    </row>
    <row r="180" spans="1:21" x14ac:dyDescent="0.2">
      <c r="L180" s="3"/>
      <c r="M180" s="3"/>
      <c r="N180" s="3"/>
      <c r="O180" s="3"/>
      <c r="P180" s="3"/>
      <c r="Q180" s="3"/>
      <c r="R180" s="3"/>
      <c r="S180" s="3"/>
      <c r="T180" s="3"/>
      <c r="U180" s="3"/>
    </row>
    <row r="181" spans="1:21" x14ac:dyDescent="0.2">
      <c r="L181" s="3"/>
      <c r="M181" s="3"/>
      <c r="N181" s="3"/>
      <c r="O181" s="3"/>
      <c r="P181" s="3"/>
      <c r="Q181" s="3"/>
      <c r="R181" s="3"/>
      <c r="S181" s="3"/>
      <c r="T181" s="3"/>
      <c r="U181" s="3"/>
    </row>
    <row r="182" spans="1:21" x14ac:dyDescent="0.2">
      <c r="L182" s="3"/>
      <c r="M182" s="3"/>
      <c r="N182" s="3"/>
      <c r="O182" s="3"/>
      <c r="P182" s="3"/>
      <c r="Q182" s="3"/>
      <c r="R182" s="3"/>
      <c r="S182" s="3"/>
      <c r="T182" s="3"/>
      <c r="U182" s="3"/>
    </row>
    <row r="183" spans="1:21" x14ac:dyDescent="0.2">
      <c r="L183" s="3"/>
      <c r="M183" s="3"/>
      <c r="N183" s="3"/>
      <c r="O183" s="3"/>
      <c r="P183" s="3"/>
      <c r="Q183" s="3"/>
      <c r="R183" s="3"/>
      <c r="S183" s="3"/>
      <c r="T183" s="3"/>
      <c r="U183" s="3"/>
    </row>
    <row r="184" spans="1:21" x14ac:dyDescent="0.2">
      <c r="L184" s="3"/>
      <c r="M184" s="3"/>
      <c r="N184" s="3"/>
      <c r="O184" s="3"/>
      <c r="P184" s="3"/>
      <c r="Q184" s="3"/>
      <c r="R184" s="3"/>
      <c r="S184" s="3"/>
      <c r="T184" s="3"/>
      <c r="U184" s="3"/>
    </row>
    <row r="185" spans="1:21" x14ac:dyDescent="0.2">
      <c r="L185" s="3"/>
      <c r="M185" s="3"/>
      <c r="N185" s="3"/>
      <c r="O185" s="3"/>
      <c r="P185" s="3"/>
      <c r="Q185" s="3"/>
      <c r="R185" s="3"/>
      <c r="S185" s="3"/>
      <c r="T185" s="3"/>
      <c r="U185" s="3"/>
    </row>
    <row r="186" spans="1:21" x14ac:dyDescent="0.2">
      <c r="L186" s="3"/>
      <c r="M186" s="3"/>
      <c r="N186" s="3"/>
      <c r="O186" s="3"/>
      <c r="P186" s="3"/>
      <c r="Q186" s="3"/>
      <c r="R186" s="3"/>
      <c r="S186" s="3"/>
      <c r="T186" s="3"/>
      <c r="U186" s="3"/>
    </row>
    <row r="187" spans="1:21" x14ac:dyDescent="0.2">
      <c r="L187" s="3"/>
      <c r="M187" s="3"/>
      <c r="N187" s="3"/>
      <c r="O187" s="3"/>
      <c r="P187" s="3"/>
      <c r="Q187" s="3"/>
      <c r="R187" s="3"/>
      <c r="S187" s="3"/>
      <c r="T187" s="3"/>
      <c r="U187" s="3"/>
    </row>
    <row r="188" spans="1:21" x14ac:dyDescent="0.2">
      <c r="L188" s="3"/>
      <c r="M188" s="3"/>
      <c r="N188" s="3"/>
      <c r="O188" s="3"/>
      <c r="P188" s="3"/>
      <c r="Q188" s="3"/>
      <c r="R188" s="3"/>
      <c r="S188" s="3"/>
      <c r="T188" s="3"/>
      <c r="U188" s="3"/>
    </row>
    <row r="189" spans="1:21" x14ac:dyDescent="0.2">
      <c r="L189" s="3"/>
      <c r="M189" s="3"/>
      <c r="N189" s="3"/>
      <c r="O189" s="3"/>
      <c r="P189" s="3"/>
      <c r="Q189" s="3"/>
      <c r="R189" s="3"/>
      <c r="S189" s="3"/>
      <c r="T189" s="3"/>
      <c r="U189" s="3"/>
    </row>
    <row r="190" spans="1:21" x14ac:dyDescent="0.2">
      <c r="L190" s="3"/>
      <c r="M190" s="3"/>
      <c r="N190" s="3"/>
      <c r="O190" s="3"/>
      <c r="P190" s="3"/>
      <c r="Q190" s="3"/>
      <c r="R190" s="3"/>
      <c r="S190" s="3"/>
      <c r="T190" s="3"/>
      <c r="U190" s="3"/>
    </row>
    <row r="191" spans="1:21" x14ac:dyDescent="0.2">
      <c r="L191" s="3"/>
      <c r="M191" s="3"/>
      <c r="N191" s="3"/>
      <c r="O191" s="3"/>
      <c r="P191" s="3"/>
      <c r="Q191" s="3"/>
      <c r="R191" s="3"/>
      <c r="S191" s="3"/>
      <c r="T191" s="3"/>
      <c r="U191" s="3"/>
    </row>
    <row r="192" spans="1:21" x14ac:dyDescent="0.2">
      <c r="L192" s="3"/>
      <c r="M192" s="3"/>
      <c r="N192" s="3"/>
      <c r="O192" s="3"/>
      <c r="P192" s="3"/>
      <c r="Q192" s="3"/>
      <c r="R192" s="3"/>
      <c r="S192" s="3"/>
      <c r="T192" s="3"/>
      <c r="U192" s="3"/>
    </row>
    <row r="193" spans="12:21" x14ac:dyDescent="0.2">
      <c r="L193" s="3"/>
      <c r="M193" s="3"/>
      <c r="N193" s="3"/>
      <c r="O193" s="3"/>
      <c r="P193" s="3"/>
      <c r="Q193" s="3"/>
      <c r="R193" s="3"/>
      <c r="S193" s="3"/>
      <c r="T193" s="3"/>
      <c r="U193" s="3"/>
    </row>
    <row r="194" spans="12:21" x14ac:dyDescent="0.2">
      <c r="L194" s="3"/>
      <c r="M194" s="3"/>
      <c r="N194" s="3"/>
      <c r="O194" s="3"/>
      <c r="P194" s="3"/>
      <c r="Q194" s="3"/>
      <c r="R194" s="3"/>
      <c r="S194" s="3"/>
      <c r="T194" s="3"/>
      <c r="U194" s="3"/>
    </row>
    <row r="195" spans="12:21" x14ac:dyDescent="0.2">
      <c r="L195" s="3"/>
      <c r="M195" s="3"/>
      <c r="N195" s="3"/>
      <c r="O195" s="3"/>
      <c r="P195" s="3"/>
      <c r="Q195" s="3"/>
      <c r="R195" s="3"/>
      <c r="S195" s="3"/>
      <c r="T195" s="3"/>
      <c r="U195" s="3"/>
    </row>
    <row r="196" spans="12:21" x14ac:dyDescent="0.2">
      <c r="L196" s="3"/>
      <c r="M196" s="3"/>
      <c r="N196" s="3"/>
      <c r="O196" s="3"/>
      <c r="P196" s="3"/>
      <c r="Q196" s="3"/>
      <c r="R196" s="3"/>
      <c r="S196" s="3"/>
      <c r="T196" s="3"/>
      <c r="U196" s="3"/>
    </row>
    <row r="197" spans="12:21" x14ac:dyDescent="0.2">
      <c r="L197" s="3"/>
      <c r="M197" s="3"/>
      <c r="N197" s="3"/>
      <c r="O197" s="3"/>
      <c r="P197" s="3"/>
      <c r="Q197" s="3"/>
      <c r="R197" s="3"/>
      <c r="S197" s="3"/>
      <c r="T197" s="3"/>
      <c r="U197" s="3"/>
    </row>
    <row r="198" spans="12:21" x14ac:dyDescent="0.2">
      <c r="L198" s="3"/>
      <c r="M198" s="3"/>
      <c r="N198" s="3"/>
      <c r="O198" s="3"/>
      <c r="P198" s="3"/>
      <c r="Q198" s="3"/>
      <c r="R198" s="3"/>
      <c r="S198" s="3"/>
      <c r="T198" s="3"/>
      <c r="U198" s="3"/>
    </row>
    <row r="199" spans="12:21" x14ac:dyDescent="0.2">
      <c r="L199" s="3"/>
      <c r="M199" s="3"/>
      <c r="N199" s="3"/>
      <c r="O199" s="3"/>
      <c r="P199" s="3"/>
      <c r="Q199" s="3"/>
      <c r="R199" s="3"/>
      <c r="S199" s="3"/>
      <c r="T199" s="3"/>
      <c r="U199" s="3"/>
    </row>
    <row r="200" spans="12:21" x14ac:dyDescent="0.2">
      <c r="L200" s="3"/>
      <c r="M200" s="3"/>
      <c r="N200" s="3"/>
      <c r="O200" s="3"/>
      <c r="P200" s="3"/>
      <c r="Q200" s="3"/>
      <c r="R200" s="3"/>
      <c r="S200" s="3"/>
      <c r="T200" s="3"/>
      <c r="U200" s="3"/>
    </row>
    <row r="201" spans="12:21" x14ac:dyDescent="0.2">
      <c r="L201" s="3"/>
      <c r="M201" s="3"/>
      <c r="N201" s="3"/>
      <c r="O201" s="3"/>
      <c r="P201" s="3"/>
      <c r="Q201" s="3"/>
      <c r="R201" s="3"/>
      <c r="S201" s="3"/>
      <c r="T201" s="3"/>
      <c r="U201" s="3"/>
    </row>
    <row r="202" spans="12:21" x14ac:dyDescent="0.2">
      <c r="L202" s="3"/>
      <c r="M202" s="3"/>
      <c r="N202" s="3"/>
      <c r="O202" s="3"/>
      <c r="P202" s="3"/>
      <c r="Q202" s="3"/>
      <c r="R202" s="3"/>
      <c r="S202" s="3"/>
      <c r="T202" s="3"/>
      <c r="U202" s="3"/>
    </row>
    <row r="203" spans="12:21" x14ac:dyDescent="0.2">
      <c r="L203" s="3"/>
      <c r="M203" s="3"/>
      <c r="N203" s="3"/>
      <c r="O203" s="3"/>
      <c r="P203" s="3"/>
      <c r="Q203" s="3"/>
      <c r="R203" s="3"/>
      <c r="S203" s="3"/>
      <c r="T203" s="3"/>
      <c r="U203" s="3"/>
    </row>
    <row r="204" spans="12:21" x14ac:dyDescent="0.2">
      <c r="L204" s="3"/>
      <c r="M204" s="3"/>
      <c r="N204" s="3"/>
      <c r="O204" s="3"/>
      <c r="P204" s="3"/>
      <c r="Q204" s="3"/>
      <c r="R204" s="3"/>
      <c r="S204" s="3"/>
      <c r="T204" s="3"/>
      <c r="U204" s="3"/>
    </row>
    <row r="205" spans="12:21" x14ac:dyDescent="0.2">
      <c r="L205" s="3"/>
      <c r="M205" s="3"/>
      <c r="N205" s="3"/>
      <c r="O205" s="3"/>
      <c r="P205" s="3"/>
      <c r="Q205" s="3"/>
      <c r="R205" s="3"/>
      <c r="S205" s="3"/>
      <c r="T205" s="3"/>
      <c r="U205" s="3"/>
    </row>
    <row r="206" spans="12:21" x14ac:dyDescent="0.2">
      <c r="L206" s="3"/>
      <c r="M206" s="3"/>
      <c r="N206" s="3"/>
      <c r="O206" s="3"/>
      <c r="P206" s="3"/>
      <c r="Q206" s="3"/>
      <c r="R206" s="3"/>
      <c r="S206" s="3"/>
      <c r="T206" s="3"/>
      <c r="U206" s="3"/>
    </row>
    <row r="207" spans="12:21" x14ac:dyDescent="0.2">
      <c r="L207" s="3"/>
      <c r="M207" s="3"/>
      <c r="N207" s="3"/>
      <c r="O207" s="3"/>
      <c r="P207" s="3"/>
      <c r="Q207" s="3"/>
      <c r="R207" s="3"/>
      <c r="S207" s="3"/>
      <c r="T207" s="3"/>
      <c r="U207" s="3"/>
    </row>
    <row r="208" spans="12:21" x14ac:dyDescent="0.2">
      <c r="L208" s="3"/>
      <c r="M208" s="3"/>
      <c r="N208" s="3"/>
      <c r="O208" s="3"/>
      <c r="P208" s="3"/>
      <c r="Q208" s="3"/>
      <c r="R208" s="3"/>
      <c r="S208" s="3"/>
      <c r="T208" s="3"/>
      <c r="U208" s="3"/>
    </row>
    <row r="209" spans="12:21" x14ac:dyDescent="0.2">
      <c r="L209" s="3"/>
      <c r="M209" s="3"/>
      <c r="N209" s="3"/>
      <c r="O209" s="3"/>
      <c r="P209" s="3"/>
      <c r="Q209" s="3"/>
      <c r="R209" s="3"/>
      <c r="S209" s="3"/>
      <c r="T209" s="3"/>
      <c r="U209" s="3"/>
    </row>
    <row r="210" spans="12:21" x14ac:dyDescent="0.2">
      <c r="L210" s="3"/>
      <c r="M210" s="3"/>
      <c r="N210" s="3"/>
      <c r="O210" s="3"/>
      <c r="P210" s="3"/>
      <c r="Q210" s="3"/>
      <c r="R210" s="3"/>
      <c r="S210" s="3"/>
      <c r="T210" s="3"/>
      <c r="U210" s="3"/>
    </row>
    <row r="211" spans="12:21" x14ac:dyDescent="0.2">
      <c r="L211" s="3"/>
      <c r="M211" s="3"/>
      <c r="N211" s="3"/>
      <c r="O211" s="3"/>
      <c r="P211" s="3"/>
      <c r="Q211" s="3"/>
      <c r="R211" s="3"/>
      <c r="S211" s="3"/>
      <c r="T211" s="3"/>
      <c r="U211" s="3"/>
    </row>
    <row r="212" spans="12:21" x14ac:dyDescent="0.2">
      <c r="L212" s="3"/>
      <c r="M212" s="3"/>
      <c r="N212" s="3"/>
      <c r="O212" s="3"/>
      <c r="P212" s="3"/>
      <c r="Q212" s="3"/>
      <c r="R212" s="3"/>
      <c r="S212" s="3"/>
      <c r="T212" s="3"/>
      <c r="U212" s="3"/>
    </row>
    <row r="213" spans="12:21" x14ac:dyDescent="0.2">
      <c r="L213" s="3"/>
      <c r="M213" s="3"/>
      <c r="N213" s="3"/>
      <c r="O213" s="3"/>
      <c r="P213" s="3"/>
      <c r="Q213" s="3"/>
      <c r="R213" s="3"/>
      <c r="S213" s="3"/>
      <c r="T213" s="3"/>
      <c r="U213" s="3"/>
    </row>
    <row r="214" spans="12:21" x14ac:dyDescent="0.2">
      <c r="L214" s="3"/>
      <c r="M214" s="3"/>
      <c r="N214" s="3"/>
      <c r="O214" s="3"/>
      <c r="P214" s="3"/>
      <c r="Q214" s="3"/>
      <c r="R214" s="3"/>
      <c r="S214" s="3"/>
      <c r="T214" s="3"/>
      <c r="U214" s="3"/>
    </row>
    <row r="215" spans="12:21" x14ac:dyDescent="0.2">
      <c r="L215" s="3"/>
      <c r="M215" s="3"/>
      <c r="N215" s="3"/>
      <c r="O215" s="3"/>
      <c r="P215" s="3"/>
      <c r="Q215" s="3"/>
      <c r="R215" s="3"/>
      <c r="S215" s="3"/>
      <c r="T215" s="3"/>
      <c r="U215" s="3"/>
    </row>
    <row r="216" spans="12:21" x14ac:dyDescent="0.2">
      <c r="L216" s="3"/>
      <c r="M216" s="3"/>
      <c r="N216" s="3"/>
      <c r="O216" s="3"/>
      <c r="P216" s="3"/>
      <c r="Q216" s="3"/>
      <c r="R216" s="3"/>
      <c r="S216" s="3"/>
      <c r="T216" s="3"/>
      <c r="U216" s="3"/>
    </row>
    <row r="217" spans="12:21" x14ac:dyDescent="0.2">
      <c r="L217" s="3"/>
      <c r="M217" s="3"/>
      <c r="N217" s="3"/>
      <c r="O217" s="3"/>
      <c r="P217" s="3"/>
      <c r="Q217" s="3"/>
      <c r="R217" s="3"/>
      <c r="S217" s="3"/>
      <c r="T217" s="3"/>
      <c r="U217" s="3"/>
    </row>
    <row r="218" spans="12:21" x14ac:dyDescent="0.2">
      <c r="L218" s="3"/>
      <c r="M218" s="3"/>
      <c r="N218" s="3"/>
      <c r="O218" s="3"/>
      <c r="P218" s="3"/>
      <c r="Q218" s="3"/>
      <c r="R218" s="3"/>
      <c r="S218" s="3"/>
      <c r="T218" s="3"/>
      <c r="U218" s="3"/>
    </row>
    <row r="219" spans="12:21" x14ac:dyDescent="0.2">
      <c r="L219" s="3"/>
      <c r="M219" s="3"/>
      <c r="N219" s="3"/>
      <c r="O219" s="3"/>
      <c r="P219" s="3"/>
      <c r="Q219" s="3"/>
      <c r="R219" s="3"/>
      <c r="S219" s="3"/>
      <c r="T219" s="3"/>
      <c r="U219" s="3"/>
    </row>
    <row r="220" spans="12:21" x14ac:dyDescent="0.2">
      <c r="L220" s="3"/>
      <c r="M220" s="3"/>
      <c r="N220" s="3"/>
      <c r="O220" s="3"/>
      <c r="P220" s="3"/>
      <c r="Q220" s="3"/>
      <c r="R220" s="3"/>
      <c r="S220" s="3"/>
      <c r="T220" s="3"/>
      <c r="U220" s="3"/>
    </row>
    <row r="221" spans="12:21" x14ac:dyDescent="0.2">
      <c r="L221" s="3"/>
      <c r="M221" s="3"/>
      <c r="N221" s="3"/>
      <c r="O221" s="3"/>
      <c r="P221" s="3"/>
      <c r="Q221" s="3"/>
      <c r="R221" s="3"/>
      <c r="S221" s="3"/>
      <c r="T221" s="3"/>
      <c r="U221" s="3"/>
    </row>
    <row r="222" spans="12:21" x14ac:dyDescent="0.2">
      <c r="L222" s="3"/>
      <c r="M222" s="3"/>
      <c r="N222" s="3"/>
      <c r="O222" s="3"/>
      <c r="P222" s="3"/>
      <c r="Q222" s="3"/>
      <c r="R222" s="3"/>
      <c r="S222" s="3"/>
      <c r="T222" s="3"/>
      <c r="U222" s="3"/>
    </row>
    <row r="223" spans="12:21" x14ac:dyDescent="0.2">
      <c r="L223" s="3"/>
      <c r="M223" s="3"/>
      <c r="N223" s="3"/>
      <c r="O223" s="3"/>
      <c r="P223" s="3"/>
      <c r="Q223" s="3"/>
      <c r="R223" s="3"/>
      <c r="S223" s="3"/>
      <c r="T223" s="3"/>
      <c r="U223" s="3"/>
    </row>
    <row r="224" spans="12:21" x14ac:dyDescent="0.2">
      <c r="L224" s="3"/>
      <c r="M224" s="3"/>
      <c r="N224" s="3"/>
      <c r="O224" s="3"/>
      <c r="P224" s="3"/>
      <c r="Q224" s="3"/>
      <c r="R224" s="3"/>
      <c r="S224" s="3"/>
      <c r="T224" s="3"/>
      <c r="U224" s="3"/>
    </row>
    <row r="225" spans="12:21" x14ac:dyDescent="0.2">
      <c r="L225" s="3"/>
      <c r="M225" s="3"/>
      <c r="N225" s="3"/>
      <c r="O225" s="3"/>
      <c r="P225" s="3"/>
      <c r="Q225" s="3"/>
      <c r="R225" s="3"/>
      <c r="S225" s="3"/>
      <c r="T225" s="3"/>
      <c r="U225" s="3"/>
    </row>
    <row r="226" spans="12:21" x14ac:dyDescent="0.2">
      <c r="L226" s="3"/>
      <c r="M226" s="3"/>
      <c r="N226" s="3"/>
      <c r="O226" s="3"/>
      <c r="P226" s="3"/>
      <c r="Q226" s="3"/>
      <c r="R226" s="3"/>
      <c r="S226" s="3"/>
      <c r="T226" s="3"/>
      <c r="U226" s="3"/>
    </row>
    <row r="227" spans="12:21" x14ac:dyDescent="0.2">
      <c r="L227" s="3"/>
      <c r="M227" s="3"/>
      <c r="N227" s="3"/>
      <c r="O227" s="3"/>
      <c r="P227" s="3"/>
      <c r="Q227" s="3"/>
      <c r="R227" s="3"/>
      <c r="S227" s="3"/>
      <c r="T227" s="3"/>
      <c r="U227" s="3"/>
    </row>
    <row r="228" spans="12:21" x14ac:dyDescent="0.2">
      <c r="L228" s="3"/>
      <c r="M228" s="3"/>
      <c r="N228" s="3"/>
      <c r="O228" s="3"/>
      <c r="P228" s="3"/>
      <c r="Q228" s="3"/>
      <c r="R228" s="3"/>
      <c r="S228" s="3"/>
      <c r="T228" s="3"/>
      <c r="U228" s="3"/>
    </row>
    <row r="229" spans="12:21" x14ac:dyDescent="0.2">
      <c r="L229" s="3"/>
      <c r="M229" s="3"/>
      <c r="N229" s="3"/>
      <c r="O229" s="3"/>
      <c r="P229" s="3"/>
      <c r="Q229" s="3"/>
      <c r="R229" s="3"/>
      <c r="S229" s="3"/>
      <c r="T229" s="3"/>
      <c r="U229" s="3"/>
    </row>
    <row r="230" spans="12:21" x14ac:dyDescent="0.2">
      <c r="L230" s="3"/>
      <c r="M230" s="3"/>
      <c r="N230" s="3"/>
      <c r="O230" s="3"/>
      <c r="P230" s="3"/>
      <c r="Q230" s="3"/>
      <c r="R230" s="3"/>
      <c r="S230" s="3"/>
      <c r="T230" s="3"/>
      <c r="U230" s="3"/>
    </row>
    <row r="231" spans="12:21" x14ac:dyDescent="0.2">
      <c r="L231" s="3"/>
      <c r="M231" s="3"/>
      <c r="N231" s="3"/>
      <c r="O231" s="3"/>
      <c r="P231" s="3"/>
      <c r="Q231" s="3"/>
      <c r="R231" s="3"/>
      <c r="S231" s="3"/>
      <c r="T231" s="3"/>
      <c r="U231" s="3"/>
    </row>
    <row r="232" spans="12:21" x14ac:dyDescent="0.2">
      <c r="L232" s="3"/>
      <c r="M232" s="3"/>
      <c r="N232" s="3"/>
      <c r="O232" s="3"/>
      <c r="P232" s="3"/>
      <c r="Q232" s="3"/>
      <c r="R232" s="3"/>
      <c r="S232" s="3"/>
      <c r="T232" s="3"/>
      <c r="U232" s="3"/>
    </row>
    <row r="233" spans="12:21" x14ac:dyDescent="0.2">
      <c r="L233" s="3"/>
      <c r="M233" s="3"/>
      <c r="N233" s="3"/>
      <c r="O233" s="3"/>
      <c r="P233" s="3"/>
      <c r="Q233" s="3"/>
      <c r="R233" s="3"/>
      <c r="S233" s="3"/>
      <c r="T233" s="3"/>
      <c r="U233" s="3"/>
    </row>
    <row r="234" spans="12:21" x14ac:dyDescent="0.2">
      <c r="L234" s="3"/>
      <c r="M234" s="3"/>
      <c r="N234" s="3"/>
      <c r="O234" s="3"/>
      <c r="P234" s="3"/>
      <c r="Q234" s="3"/>
      <c r="R234" s="3"/>
      <c r="S234" s="3"/>
      <c r="T234" s="3"/>
      <c r="U234" s="3"/>
    </row>
    <row r="235" spans="12:21" x14ac:dyDescent="0.2">
      <c r="L235" s="3"/>
      <c r="M235" s="3"/>
      <c r="N235" s="3"/>
      <c r="O235" s="3"/>
      <c r="P235" s="3"/>
      <c r="Q235" s="3"/>
      <c r="R235" s="3"/>
      <c r="S235" s="3"/>
      <c r="T235" s="3"/>
      <c r="U235" s="3"/>
    </row>
    <row r="236" spans="12:21" x14ac:dyDescent="0.2">
      <c r="L236" s="3"/>
      <c r="M236" s="3"/>
      <c r="N236" s="3"/>
      <c r="O236" s="3"/>
      <c r="P236" s="3"/>
      <c r="Q236" s="3"/>
      <c r="R236" s="3"/>
      <c r="S236" s="3"/>
      <c r="T236" s="3"/>
      <c r="U236" s="3"/>
    </row>
    <row r="237" spans="12:21" x14ac:dyDescent="0.2">
      <c r="L237" s="3"/>
      <c r="M237" s="3"/>
      <c r="N237" s="3"/>
      <c r="O237" s="3"/>
      <c r="P237" s="3"/>
      <c r="Q237" s="3"/>
      <c r="R237" s="3"/>
      <c r="S237" s="3"/>
      <c r="T237" s="3"/>
      <c r="U237" s="3"/>
    </row>
    <row r="238" spans="12:21" x14ac:dyDescent="0.2">
      <c r="L238" s="3"/>
      <c r="M238" s="3"/>
      <c r="N238" s="3"/>
      <c r="O238" s="3"/>
      <c r="P238" s="3"/>
      <c r="Q238" s="3"/>
      <c r="R238" s="3"/>
      <c r="S238" s="3"/>
      <c r="T238" s="3"/>
      <c r="U238" s="3"/>
    </row>
    <row r="239" spans="12:21" x14ac:dyDescent="0.2">
      <c r="L239" s="3"/>
      <c r="M239" s="3"/>
      <c r="N239" s="3"/>
      <c r="O239" s="3"/>
      <c r="P239" s="3"/>
      <c r="Q239" s="3"/>
      <c r="R239" s="3"/>
      <c r="S239" s="3"/>
      <c r="T239" s="3"/>
      <c r="U239" s="3"/>
    </row>
    <row r="240" spans="12:21" x14ac:dyDescent="0.2">
      <c r="L240" s="3"/>
      <c r="M240" s="3"/>
      <c r="N240" s="3"/>
      <c r="O240" s="3"/>
      <c r="P240" s="3"/>
      <c r="Q240" s="3"/>
      <c r="R240" s="3"/>
      <c r="S240" s="3"/>
      <c r="T240" s="3"/>
      <c r="U240" s="3"/>
    </row>
    <row r="241" spans="12:21" x14ac:dyDescent="0.2">
      <c r="L241" s="3"/>
      <c r="M241" s="3"/>
      <c r="N241" s="3"/>
      <c r="O241" s="3"/>
      <c r="P241" s="3"/>
      <c r="Q241" s="3"/>
      <c r="R241" s="3"/>
      <c r="S241" s="3"/>
      <c r="T241" s="3"/>
      <c r="U241" s="3"/>
    </row>
    <row r="242" spans="12:21" x14ac:dyDescent="0.2">
      <c r="L242" s="3"/>
      <c r="M242" s="3"/>
      <c r="N242" s="3"/>
      <c r="O242" s="3"/>
      <c r="P242" s="3"/>
      <c r="Q242" s="3"/>
      <c r="R242" s="3"/>
      <c r="S242" s="3"/>
      <c r="T242" s="3"/>
      <c r="U242" s="3"/>
    </row>
    <row r="243" spans="12:21" x14ac:dyDescent="0.2">
      <c r="L243" s="3"/>
      <c r="M243" s="3"/>
      <c r="N243" s="3"/>
      <c r="O243" s="3"/>
      <c r="P243" s="3"/>
      <c r="Q243" s="3"/>
      <c r="R243" s="3"/>
      <c r="S243" s="3"/>
      <c r="T243" s="3"/>
      <c r="U243" s="3"/>
    </row>
    <row r="244" spans="12:21" x14ac:dyDescent="0.2">
      <c r="L244" s="3"/>
      <c r="M244" s="3"/>
      <c r="N244" s="3"/>
      <c r="O244" s="3"/>
      <c r="P244" s="3"/>
      <c r="Q244" s="3"/>
      <c r="R244" s="3"/>
      <c r="S244" s="3"/>
      <c r="T244" s="3"/>
      <c r="U244" s="3"/>
    </row>
    <row r="245" spans="12:21" x14ac:dyDescent="0.2">
      <c r="L245" s="3"/>
      <c r="M245" s="3"/>
      <c r="N245" s="3"/>
      <c r="O245" s="3"/>
      <c r="P245" s="3"/>
      <c r="Q245" s="3"/>
      <c r="R245" s="3"/>
      <c r="S245" s="3"/>
      <c r="T245" s="3"/>
      <c r="U245" s="3"/>
    </row>
    <row r="246" spans="12:21" x14ac:dyDescent="0.2">
      <c r="L246" s="3"/>
      <c r="M246" s="3"/>
      <c r="N246" s="3"/>
      <c r="O246" s="3"/>
      <c r="P246" s="3"/>
      <c r="Q246" s="3"/>
      <c r="R246" s="3"/>
      <c r="S246" s="3"/>
      <c r="T246" s="3"/>
      <c r="U246" s="3"/>
    </row>
    <row r="247" spans="12:21" x14ac:dyDescent="0.2">
      <c r="L247" s="3"/>
      <c r="M247" s="3"/>
      <c r="N247" s="3"/>
      <c r="O247" s="3"/>
      <c r="P247" s="3"/>
      <c r="Q247" s="3"/>
      <c r="R247" s="3"/>
      <c r="S247" s="3"/>
      <c r="T247" s="3"/>
      <c r="U247" s="3"/>
    </row>
    <row r="248" spans="12:21" x14ac:dyDescent="0.2">
      <c r="L248" s="3"/>
      <c r="M248" s="3"/>
      <c r="N248" s="3"/>
      <c r="O248" s="3"/>
      <c r="P248" s="3"/>
      <c r="Q248" s="3"/>
      <c r="R248" s="3"/>
      <c r="S248" s="3"/>
      <c r="T248" s="3"/>
      <c r="U248" s="3"/>
    </row>
    <row r="249" spans="12:21" x14ac:dyDescent="0.2">
      <c r="L249" s="3"/>
      <c r="M249" s="3"/>
      <c r="N249" s="3"/>
      <c r="O249" s="3"/>
      <c r="P249" s="3"/>
      <c r="Q249" s="3"/>
      <c r="R249" s="3"/>
      <c r="S249" s="3"/>
      <c r="T249" s="3"/>
      <c r="U249" s="3"/>
    </row>
    <row r="250" spans="12:21" x14ac:dyDescent="0.2">
      <c r="L250" s="3"/>
      <c r="M250" s="3"/>
      <c r="N250" s="3"/>
      <c r="O250" s="3"/>
      <c r="P250" s="3"/>
      <c r="Q250" s="3"/>
      <c r="R250" s="3"/>
      <c r="S250" s="3"/>
      <c r="T250" s="3"/>
      <c r="U250" s="3"/>
    </row>
    <row r="251" spans="12:21" x14ac:dyDescent="0.2">
      <c r="L251" s="3"/>
      <c r="M251" s="3"/>
      <c r="N251" s="3"/>
      <c r="O251" s="3"/>
      <c r="P251" s="3"/>
      <c r="Q251" s="3"/>
      <c r="R251" s="3"/>
      <c r="S251" s="3"/>
      <c r="T251" s="3"/>
      <c r="U251" s="3"/>
    </row>
    <row r="252" spans="12:21" x14ac:dyDescent="0.2">
      <c r="L252" s="3"/>
      <c r="M252" s="3"/>
      <c r="N252" s="3"/>
      <c r="O252" s="3"/>
      <c r="P252" s="3"/>
      <c r="Q252" s="3"/>
      <c r="R252" s="3"/>
      <c r="S252" s="3"/>
      <c r="T252" s="3"/>
      <c r="U252" s="3"/>
    </row>
    <row r="253" spans="12:21" x14ac:dyDescent="0.2">
      <c r="L253" s="3"/>
      <c r="M253" s="3"/>
      <c r="N253" s="3"/>
      <c r="O253" s="3"/>
      <c r="P253" s="3"/>
      <c r="Q253" s="3"/>
      <c r="R253" s="3"/>
      <c r="S253" s="3"/>
      <c r="T253" s="3"/>
      <c r="U253" s="3"/>
    </row>
  </sheetData>
  <mergeCells count="123">
    <mergeCell ref="A146:J146"/>
    <mergeCell ref="G95:I95"/>
    <mergeCell ref="D95:F95"/>
    <mergeCell ref="A147:F147"/>
    <mergeCell ref="A143:F143"/>
    <mergeCell ref="A94:C96"/>
    <mergeCell ref="A144:F144"/>
    <mergeCell ref="J139:J144"/>
    <mergeCell ref="A141:F141"/>
    <mergeCell ref="A142:F142"/>
    <mergeCell ref="A137:J137"/>
    <mergeCell ref="A138:F138"/>
    <mergeCell ref="A74:F74"/>
    <mergeCell ref="A134:F134"/>
    <mergeCell ref="A104:F104"/>
    <mergeCell ref="A103:F103"/>
    <mergeCell ref="A101:F101"/>
    <mergeCell ref="I2:J2"/>
    <mergeCell ref="D3:J3"/>
    <mergeCell ref="E4:H4"/>
    <mergeCell ref="C5:H5"/>
    <mergeCell ref="H88:H89"/>
    <mergeCell ref="A87:F87"/>
    <mergeCell ref="J85:J89"/>
    <mergeCell ref="A84:F84"/>
    <mergeCell ref="A85:F85"/>
    <mergeCell ref="A86:F86"/>
    <mergeCell ref="A99:C99"/>
    <mergeCell ref="A98:C98"/>
    <mergeCell ref="D94:I94"/>
    <mergeCell ref="A93:I93"/>
    <mergeCell ref="A97:C97"/>
    <mergeCell ref="A67:J67"/>
    <mergeCell ref="J75:J80"/>
    <mergeCell ref="A133:F133"/>
    <mergeCell ref="A131:F131"/>
    <mergeCell ref="J132:J135"/>
    <mergeCell ref="A135:F135"/>
    <mergeCell ref="A132:F132"/>
    <mergeCell ref="A130:J130"/>
    <mergeCell ref="A89:F89"/>
    <mergeCell ref="G88:G89"/>
    <mergeCell ref="I88:I89"/>
    <mergeCell ref="A88:F88"/>
    <mergeCell ref="J93:J95"/>
    <mergeCell ref="A100:C100"/>
    <mergeCell ref="J97:J104"/>
    <mergeCell ref="J69:J71"/>
    <mergeCell ref="A82:J82"/>
    <mergeCell ref="A91:J91"/>
    <mergeCell ref="A92:J92"/>
    <mergeCell ref="A70:F70"/>
    <mergeCell ref="A71:F71"/>
    <mergeCell ref="A83:J83"/>
    <mergeCell ref="A102:F102"/>
    <mergeCell ref="A73:J73"/>
    <mergeCell ref="A79:F79"/>
    <mergeCell ref="A80:F80"/>
    <mergeCell ref="A77:F77"/>
    <mergeCell ref="A78:F78"/>
    <mergeCell ref="A68:F68"/>
    <mergeCell ref="A69:F69"/>
    <mergeCell ref="E76:F76"/>
    <mergeCell ref="A75:D75"/>
    <mergeCell ref="A76:D76"/>
    <mergeCell ref="E75:F75"/>
    <mergeCell ref="B23:I23"/>
    <mergeCell ref="B25:I25"/>
    <mergeCell ref="B24:I24"/>
    <mergeCell ref="B27:J27"/>
    <mergeCell ref="A160:F160"/>
    <mergeCell ref="F15:G15"/>
    <mergeCell ref="A139:F139"/>
    <mergeCell ref="B22:C22"/>
    <mergeCell ref="F53:G54"/>
    <mergeCell ref="F113:F114"/>
    <mergeCell ref="A140:F140"/>
    <mergeCell ref="A154:J154"/>
    <mergeCell ref="A158:D159"/>
    <mergeCell ref="E158:F158"/>
    <mergeCell ref="J148:J151"/>
    <mergeCell ref="A149:F149"/>
    <mergeCell ref="A150:F150"/>
    <mergeCell ref="A151:F151"/>
    <mergeCell ref="A148:F148"/>
    <mergeCell ref="E159:F159"/>
    <mergeCell ref="A153:J153"/>
    <mergeCell ref="A155:F155"/>
    <mergeCell ref="A156:F156"/>
    <mergeCell ref="J156:J160"/>
    <mergeCell ref="H53:H54"/>
    <mergeCell ref="F51:F52"/>
    <mergeCell ref="G51:G52"/>
    <mergeCell ref="I53:J54"/>
    <mergeCell ref="H51:H52"/>
    <mergeCell ref="I51:J52"/>
    <mergeCell ref="E29:G29"/>
    <mergeCell ref="B34:D36"/>
    <mergeCell ref="F31:J36"/>
    <mergeCell ref="F177:G178"/>
    <mergeCell ref="H177:H178"/>
    <mergeCell ref="I177:J178"/>
    <mergeCell ref="F115:G116"/>
    <mergeCell ref="H115:H116"/>
    <mergeCell ref="I115:J116"/>
    <mergeCell ref="A157:F157"/>
    <mergeCell ref="C6:H6"/>
    <mergeCell ref="C7:H7"/>
    <mergeCell ref="C8:H8"/>
    <mergeCell ref="I57:J58"/>
    <mergeCell ref="H118:H119"/>
    <mergeCell ref="I118:J119"/>
    <mergeCell ref="C9:H9"/>
    <mergeCell ref="F48:J50"/>
    <mergeCell ref="A49:B50"/>
    <mergeCell ref="H57:H58"/>
    <mergeCell ref="F175:F176"/>
    <mergeCell ref="G175:G176"/>
    <mergeCell ref="H175:H176"/>
    <mergeCell ref="I175:J176"/>
    <mergeCell ref="G113:G114"/>
    <mergeCell ref="H113:H114"/>
    <mergeCell ref="I113:J114"/>
  </mergeCells>
  <phoneticPr fontId="0" type="noConversion"/>
  <dataValidations count="20">
    <dataValidation type="decimal" allowBlank="1" showInputMessage="1" showErrorMessage="1" error="Value is not in tolerance." sqref="I172 I103:I112 I117" xr:uid="{70922C94-5B14-46C0-AB6C-EA17A31AD23C}">
      <formula1>130</formula1>
      <formula2>241</formula2>
    </dataValidation>
    <dataValidation type="decimal" operator="greaterThanOrEqual" allowBlank="1" showInputMessage="1" showErrorMessage="1" error="Value is not in tolerance." sqref="I173:I174 I160:I171 I157" xr:uid="{51DDE13B-F04D-47A6-BAD2-DEB582FAA15B}">
      <formula1>39</formula1>
    </dataValidation>
    <dataValidation type="decimal" operator="greaterThanOrEqual" allowBlank="1" showInputMessage="1" showErrorMessage="1" error="Value is not in tolerance." sqref="I132 I134 I139 I141 I143" xr:uid="{919F5254-1645-48D6-9FF3-BB7C69AED01E}">
      <formula1>100</formula1>
    </dataValidation>
    <dataValidation type="decimal" operator="lessThanOrEqual" allowBlank="1" showInputMessage="1" showErrorMessage="1" error="Value is not in tolerance." sqref="I133 I135 I140 I142 I144" xr:uid="{D7B5CE82-E187-4036-8382-AD518DBE6B59}">
      <formula1>1</formula1>
    </dataValidation>
    <dataValidation type="decimal" allowBlank="1" showInputMessage="1" showErrorMessage="1" error="Value is not in tolerance." sqref="I148" xr:uid="{E089B1CD-F809-4CAA-91C7-2813647603AF}">
      <formula1>0.813</formula1>
      <formula2>0.837</formula2>
    </dataValidation>
    <dataValidation type="decimal" operator="lessThanOrEqual" allowBlank="1" showInputMessage="1" showErrorMessage="1" error="Value is not in tolerance." sqref="I149:I150" xr:uid="{AD2B9139-4F52-4847-9B2A-252AD96688B1}">
      <formula1>0.0002</formula1>
    </dataValidation>
    <dataValidation type="decimal" operator="lessThanOrEqual" allowBlank="1" showInputMessage="1" showErrorMessage="1" error="Value is not in tolerance." sqref="I151" xr:uid="{8D3BFDA5-6743-4933-AB51-38C31866E94D}">
      <formula1>17</formula1>
    </dataValidation>
    <dataValidation type="decimal" operator="greaterThanOrEqual" allowBlank="1" showInputMessage="1" showErrorMessage="1" error="Value is not in tolerance." sqref="I158:I159" xr:uid="{FA391983-5B8B-4BDF-8843-27E82711070C}">
      <formula1>200</formula1>
    </dataValidation>
    <dataValidation type="decimal" allowBlank="1" showInputMessage="1" showErrorMessage="1" error="Value is not in tolerance." sqref="I79:I80" xr:uid="{B61C31D9-7F2C-4BA9-92AD-3538E1BAAFE3}">
      <formula1>18</formula1>
      <formula2>22</formula2>
    </dataValidation>
    <dataValidation type="decimal" operator="greaterThanOrEqual" allowBlank="1" showInputMessage="1" showErrorMessage="1" error="Value is not in tolerance." sqref="I86:I87" xr:uid="{10017DAF-D0A4-42AB-8701-B2ABCB14F82C}">
      <formula1>10000</formula1>
    </dataValidation>
    <dataValidation type="list" allowBlank="1" showInputMessage="1" showErrorMessage="1" error="DOR is incorrect." prompt="Select DOR" sqref="I88:I89" xr:uid="{D2674874-AEFC-4C92-ABC9-A1BEE40FB00A}">
      <formula1>$N$90</formula1>
    </dataValidation>
    <dataValidation type="decimal" allowBlank="1" showInputMessage="1" showErrorMessage="1" error="Value is not in tolerance." sqref="F98 F100 I97 I99" xr:uid="{E214949F-1FA3-42E9-BC8B-E1DF28DFF445}">
      <formula1>6.32</formula1>
      <formula2>7.28</formula2>
    </dataValidation>
    <dataValidation type="decimal" operator="lessThanOrEqual" allowBlank="1" showInputMessage="1" showErrorMessage="1" error="Value is not in tolerance." sqref="I101" xr:uid="{8A430480-D481-4375-B9D5-4A6E12A2EA7A}">
      <formula1>0.05</formula1>
    </dataValidation>
    <dataValidation type="decimal" allowBlank="1" showInputMessage="1" showErrorMessage="1" error="Value is not in tolerance." sqref="I102" xr:uid="{B3F231B7-0E72-4150-8B60-A97B02ABC354}">
      <formula1>11.4</formula1>
      <formula2>27</formula2>
    </dataValidation>
    <dataValidation type="decimal" allowBlank="1" showInputMessage="1" showErrorMessage="1" error="Value is not in tolerance." sqref="I77:I78" xr:uid="{F532C128-8B5A-4B6B-9BF3-F9D8DF04D176}">
      <formula1>32.203</formula1>
      <formula2>37.427</formula2>
    </dataValidation>
    <dataValidation type="decimal" allowBlank="1" showInputMessage="1" showErrorMessage="1" error="Value is not in tolerance." sqref="I69" xr:uid="{6CCD3AC9-CC53-4217-8DB1-AD49095350C2}">
      <formula1>0.512</formula1>
      <formula2>0.542</formula2>
    </dataValidation>
    <dataValidation type="decimal" allowBlank="1" showInputMessage="1" showErrorMessage="1" error="Value is not in tolerance." sqref="I70" xr:uid="{7358E6D9-FA67-4B46-A119-01D95657E6AC}">
      <formula1>0.006</formula1>
      <formula2>0.012</formula2>
    </dataValidation>
    <dataValidation type="decimal" operator="lessThanOrEqual" allowBlank="1" showInputMessage="1" showErrorMessage="1" error="Value is not in tolerance." sqref="I71" xr:uid="{B74F0904-F5D0-46FB-A2F5-6B74A9EA1F03}">
      <formula1>0.0008</formula1>
    </dataValidation>
    <dataValidation type="decimal" allowBlank="1" showInputMessage="1" showErrorMessage="1" error="Value is not in tolerance." sqref="I75:I76" xr:uid="{EF3740E2-01F0-4500-88B1-99C7AA0BE9E1}">
      <formula1>17.1</formula1>
      <formula2>19.9</formula2>
    </dataValidation>
    <dataValidation type="list" allowBlank="1" showInputMessage="1" showErrorMessage="1" error="Value is not in tolerance." prompt="Select NULL using pull down." sqref="F97 F99 I98 I100" xr:uid="{5278AD7E-D088-4D60-B9AE-44B95F8D9F39}">
      <formula1>$N$97</formula1>
    </dataValidation>
  </dataValidations>
  <printOptions horizontalCentered="1"/>
  <pageMargins left="0.75" right="0.75" top="0.75" bottom="0.5" header="0.5" footer="0.25"/>
  <pageSetup scale="88" fitToHeight="0" orientation="portrait" blackAndWhite="1" horizontalDpi="4294967293" r:id="rId1"/>
  <headerFooter alignWithMargins="0"/>
  <rowBreaks count="2" manualBreakCount="2">
    <brk id="54" max="9" man="1"/>
    <brk id="116" max="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 House Test Sheet</vt:lpstr>
      <vt:lpstr>'In House Test Sheet'!Print_Area</vt:lpstr>
    </vt:vector>
  </TitlesOfParts>
  <Company>MPC Products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maherp</dc:creator>
  <cp:lastModifiedBy>Peter Maher</cp:lastModifiedBy>
  <cp:lastPrinted>2009-10-06T13:08:42Z</cp:lastPrinted>
  <dcterms:created xsi:type="dcterms:W3CDTF">2003-10-03T14:16:32Z</dcterms:created>
  <dcterms:modified xsi:type="dcterms:W3CDTF">2026-09-29T01:42:30Z</dcterms:modified>
</cp:coreProperties>
</file>